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1"/>
  <workbookPr/>
  <mc:AlternateContent xmlns:mc="http://schemas.openxmlformats.org/markup-compatibility/2006">
    <mc:Choice Requires="x15">
      <x15ac:absPath xmlns:x15ac="http://schemas.microsoft.com/office/spreadsheetml/2010/11/ac" url="C:\Users\Mherrera\Documents\informe gestion judicial2023\"/>
    </mc:Choice>
  </mc:AlternateContent>
  <xr:revisionPtr revIDLastSave="0" documentId="8_{3D3C2354-E255-4F54-9988-2835DCED54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cesos Activos" sheetId="2" r:id="rId1"/>
    <sheet name="Procesos Terminados" sheetId="3" r:id="rId2"/>
    <sheet name="Cumplimiento de sentencias" sheetId="4" r:id="rId3"/>
    <sheet name="AccRepeticion_LlamamientoGarant" sheetId="5" r:id="rId4"/>
    <sheet name="Procesos Conciliados" sheetId="6" r:id="rId5"/>
    <sheet name="Procesos ContratoRealidad" sheetId="7" r:id="rId6"/>
    <sheet name="Procesos de Alto Impacto" sheetId="8" r:id="rId7"/>
    <sheet name=" Tutelas Contra Sentenc Jud" sheetId="9" r:id="rId8"/>
    <sheet name="Políticas de Prevención" sheetId="10" r:id="rId9"/>
    <sheet name="Procesos Penales" sheetId="11" r:id="rId10"/>
  </sheets>
  <definedNames>
    <definedName name="DELITOS" localSheetId="1">OFFSET(#REF!,0,0,COUNTA(#REF!)-1)</definedName>
    <definedName name="DELITOS">OFFSET(#REF!,0,0,COUNTA(#REF!)-1)</definedName>
    <definedName name="TIPO" localSheetId="1">OFFSET(#REF!,0,0,COUNTA(#REF!)-1)</definedName>
    <definedName name="TIPO">OFFSET(#REF!,0,0,COUNTA(#REF!)-1)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JYXfxo0aBq3DUwqT2UxZggkmL8hGdK3uR94EZ76u9YA="/>
    </ext>
  </extLst>
</workbook>
</file>

<file path=xl/calcChain.xml><?xml version="1.0" encoding="utf-8"?>
<calcChain xmlns="http://schemas.openxmlformats.org/spreadsheetml/2006/main">
  <c r="L5" i="11" l="1"/>
  <c r="B5" i="11"/>
  <c r="A3" i="11"/>
  <c r="E5" i="10"/>
  <c r="B5" i="10"/>
  <c r="A3" i="10"/>
  <c r="G5" i="9"/>
  <c r="B5" i="9"/>
  <c r="A3" i="9"/>
  <c r="E13" i="8"/>
  <c r="E5" i="8"/>
  <c r="B5" i="8"/>
  <c r="A3" i="8"/>
  <c r="F20" i="7"/>
  <c r="E20" i="7"/>
  <c r="G19" i="7"/>
  <c r="G18" i="7"/>
  <c r="G20" i="7" s="1"/>
  <c r="F13" i="7"/>
  <c r="E13" i="7"/>
  <c r="G12" i="7"/>
  <c r="G11" i="7"/>
  <c r="G13" i="7" s="1"/>
  <c r="E5" i="7"/>
  <c r="B5" i="7"/>
  <c r="A3" i="7"/>
  <c r="D21" i="6"/>
  <c r="D5" i="6"/>
  <c r="B5" i="6"/>
  <c r="A3" i="6"/>
  <c r="G24" i="5"/>
  <c r="F24" i="5"/>
  <c r="E24" i="5"/>
  <c r="C24" i="5"/>
  <c r="H23" i="5"/>
  <c r="H21" i="5"/>
  <c r="H20" i="5"/>
  <c r="H19" i="5"/>
  <c r="H24" i="5" s="1"/>
  <c r="H13" i="5"/>
  <c r="G13" i="5"/>
  <c r="F13" i="5"/>
  <c r="E13" i="5"/>
  <c r="C13" i="5"/>
  <c r="H12" i="5"/>
  <c r="H11" i="5"/>
  <c r="E5" i="5"/>
  <c r="B5" i="5"/>
  <c r="A3" i="5"/>
  <c r="G31" i="4"/>
  <c r="E31" i="4"/>
  <c r="C31" i="4"/>
  <c r="M30" i="4"/>
  <c r="I30" i="4"/>
  <c r="M29" i="4"/>
  <c r="I29" i="4"/>
  <c r="M28" i="4"/>
  <c r="M31" i="4" s="1"/>
  <c r="I28" i="4"/>
  <c r="I31" i="4" s="1"/>
  <c r="M21" i="4"/>
  <c r="K21" i="4"/>
  <c r="I21" i="4"/>
  <c r="G21" i="4"/>
  <c r="F21" i="4"/>
  <c r="E21" i="4"/>
  <c r="D21" i="4"/>
  <c r="C21" i="4"/>
  <c r="N20" i="4"/>
  <c r="L20" i="4"/>
  <c r="J20" i="4"/>
  <c r="H20" i="4"/>
  <c r="N19" i="4"/>
  <c r="L19" i="4"/>
  <c r="J19" i="4"/>
  <c r="H19" i="4"/>
  <c r="N18" i="4"/>
  <c r="L18" i="4"/>
  <c r="J18" i="4"/>
  <c r="H18" i="4"/>
  <c r="N17" i="4"/>
  <c r="L17" i="4"/>
  <c r="J17" i="4"/>
  <c r="H17" i="4"/>
  <c r="N16" i="4"/>
  <c r="L16" i="4"/>
  <c r="J16" i="4"/>
  <c r="H16" i="4"/>
  <c r="N15" i="4"/>
  <c r="L15" i="4"/>
  <c r="J15" i="4"/>
  <c r="H15" i="4"/>
  <c r="L14" i="4"/>
  <c r="J14" i="4"/>
  <c r="H14" i="4"/>
  <c r="N13" i="4"/>
  <c r="L13" i="4"/>
  <c r="J13" i="4"/>
  <c r="H13" i="4"/>
  <c r="N12" i="4"/>
  <c r="L12" i="4"/>
  <c r="J12" i="4"/>
  <c r="H12" i="4"/>
  <c r="N11" i="4"/>
  <c r="L11" i="4"/>
  <c r="L21" i="4" s="1"/>
  <c r="J11" i="4"/>
  <c r="J21" i="4" s="1"/>
  <c r="H11" i="4"/>
  <c r="D5" i="4"/>
  <c r="B5" i="4"/>
  <c r="A3" i="4"/>
  <c r="L37" i="3"/>
  <c r="J37" i="3"/>
  <c r="H37" i="3"/>
  <c r="G37" i="3"/>
  <c r="F37" i="3"/>
  <c r="E37" i="3"/>
  <c r="M36" i="3"/>
  <c r="K36" i="3"/>
  <c r="I36" i="3"/>
  <c r="M35" i="3"/>
  <c r="K35" i="3"/>
  <c r="I35" i="3"/>
  <c r="M34" i="3"/>
  <c r="K34" i="3"/>
  <c r="I34" i="3"/>
  <c r="M33" i="3"/>
  <c r="K33" i="3"/>
  <c r="I33" i="3"/>
  <c r="M32" i="3"/>
  <c r="K32" i="3"/>
  <c r="I32" i="3"/>
  <c r="M31" i="3"/>
  <c r="K31" i="3"/>
  <c r="I31" i="3"/>
  <c r="M30" i="3"/>
  <c r="K30" i="3"/>
  <c r="I30" i="3"/>
  <c r="M29" i="3"/>
  <c r="K29" i="3"/>
  <c r="I29" i="3"/>
  <c r="M28" i="3"/>
  <c r="K28" i="3"/>
  <c r="I28" i="3"/>
  <c r="M27" i="3"/>
  <c r="M37" i="3" s="1"/>
  <c r="K27" i="3"/>
  <c r="K37" i="3" s="1"/>
  <c r="I27" i="3"/>
  <c r="I37" i="3" s="1"/>
  <c r="L20" i="3"/>
  <c r="J20" i="3"/>
  <c r="H20" i="3"/>
  <c r="F20" i="3"/>
  <c r="D20" i="3"/>
  <c r="C20" i="3"/>
  <c r="M19" i="3"/>
  <c r="K19" i="3"/>
  <c r="I19" i="3"/>
  <c r="M18" i="3"/>
  <c r="K18" i="3"/>
  <c r="I18" i="3"/>
  <c r="M17" i="3"/>
  <c r="K17" i="3"/>
  <c r="I17" i="3"/>
  <c r="M16" i="3"/>
  <c r="K16" i="3"/>
  <c r="I16" i="3"/>
  <c r="M15" i="3"/>
  <c r="K15" i="3"/>
  <c r="I15" i="3"/>
  <c r="M14" i="3"/>
  <c r="K14" i="3"/>
  <c r="I14" i="3"/>
  <c r="M13" i="3"/>
  <c r="M20" i="3" s="1"/>
  <c r="K13" i="3"/>
  <c r="K20" i="3" s="1"/>
  <c r="I13" i="3"/>
  <c r="I20" i="3" s="1"/>
  <c r="D5" i="3"/>
  <c r="B5" i="3"/>
  <c r="A3" i="3"/>
  <c r="H24" i="2"/>
  <c r="F24" i="2"/>
  <c r="H23" i="2"/>
  <c r="F23" i="2"/>
  <c r="D23" i="2"/>
  <c r="C23" i="2"/>
  <c r="H22" i="2"/>
  <c r="F22" i="2"/>
  <c r="G17" i="2"/>
  <c r="E17" i="2"/>
  <c r="D17" i="2"/>
  <c r="C17" i="2"/>
  <c r="H15" i="2"/>
  <c r="F15" i="2"/>
  <c r="H11" i="2"/>
  <c r="H17" i="2" s="1"/>
  <c r="F11" i="2"/>
  <c r="F17" i="2" s="1"/>
  <c r="N21" i="4" l="1"/>
  <c r="H21" i="4"/>
  <c r="K31" i="4"/>
</calcChain>
</file>

<file path=xl/sharedStrings.xml><?xml version="1.0" encoding="utf-8"?>
<sst xmlns="http://schemas.openxmlformats.org/spreadsheetml/2006/main" count="262" uniqueCount="113">
  <si>
    <t>INFORME DE GESTIÓN JUDICIAL</t>
  </si>
  <si>
    <t>UNIDAD ADMINISTRATIVA ESPECIAL CUERPO OFICIAL DE BOMBEROS BOGOTÁ</t>
  </si>
  <si>
    <t>PRIMER SEMESTRE</t>
  </si>
  <si>
    <t>AÑO</t>
  </si>
  <si>
    <t>PROCESOS ACTIVOS</t>
  </si>
  <si>
    <t>EN CONTRA</t>
  </si>
  <si>
    <t>SISTEMA DE INFORMACIÓN DE PROCESOS JUDICIALES DE BOGOTÁ D.C.</t>
  </si>
  <si>
    <t>TIPO DE PROCESO</t>
  </si>
  <si>
    <t>CANTIDAD DE PROCESOS</t>
  </si>
  <si>
    <t>VALOR PRETENSIÓN INICIAL</t>
  </si>
  <si>
    <t>DIFERENCIA CANTIDAD</t>
  </si>
  <si>
    <t>DIFERENCIA VALOR PRETENSIÓN</t>
  </si>
  <si>
    <t>OBSERVACIONES</t>
  </si>
  <si>
    <t>ACCIÓN DE TUTELA</t>
  </si>
  <si>
    <t>CONCILIACIÓN EXTRAJUDICIAL</t>
  </si>
  <si>
    <t>EJECUTIVO</t>
  </si>
  <si>
    <t>EJECUTIVO LABORAL</t>
  </si>
  <si>
    <t>NULIDAD Y RESTABLECIMIENTO</t>
  </si>
  <si>
    <t>CONTRACTUAL</t>
  </si>
  <si>
    <t>TOTALES</t>
  </si>
  <si>
    <t>INICIADOS</t>
  </si>
  <si>
    <t xml:space="preserve">CANTIDAD DE PROCESOS </t>
  </si>
  <si>
    <t>PROCESOS TERMINADOS</t>
  </si>
  <si>
    <t xml:space="preserve">PROCESOS EN CONTRA DEL D.C. </t>
  </si>
  <si>
    <t>PROCESOS TERMINADOS CON SENTENCIA EJECUTORIADA FAVORABLE</t>
  </si>
  <si>
    <t>PROCESOS TERMINADOS CON SENTENCIA EJECUTORIADA DESFAVORABLE</t>
  </si>
  <si>
    <t xml:space="preserve">NÚMERO DE PROCESOS TEMINADOS CON SENTENCIA EJECUTORIADA FAVORABLE </t>
  </si>
  <si>
    <t>NÚMERO DE PROCESOS CON SENTENCIA EJECUTORIADA DESFAVORABLE</t>
  </si>
  <si>
    <t>VALOR CONDENA</t>
  </si>
  <si>
    <t xml:space="preserve">NÚMERO DE PROCESOS CON SENTENCIA EJECUTORIADA FAVORABLE </t>
  </si>
  <si>
    <t>DIFERENCIA</t>
  </si>
  <si>
    <t xml:space="preserve">NÚMERO DE PROCESOS CON SENTENCIA EJECUTORIADA DESFAVORABLE </t>
  </si>
  <si>
    <t>CONCILIACION JUDICIAL</t>
  </si>
  <si>
    <r>
      <rPr>
        <b/>
        <sz val="14"/>
        <color theme="1"/>
        <rFont val="Arial"/>
      </rPr>
      <t>OBSERVACION: 1</t>
    </r>
    <r>
      <rPr>
        <sz val="14"/>
        <color theme="1"/>
        <rFont val="Arial"/>
      </rPr>
      <t xml:space="preserve">. Las sentencias desfavorables proferidas en los procesos de nulidad y restablecimiento del derecho, no condenaron a pagar una suma determinada de dinero, sino a realizar la liquidacion conforme a los parametros señalados en las mismas. liquidacion que esta en tramitepor parte del area de nomina de la entidad. </t>
    </r>
    <r>
      <rPr>
        <b/>
        <sz val="14"/>
        <color theme="1"/>
        <rFont val="Arial"/>
      </rPr>
      <t>2</t>
    </r>
    <r>
      <rPr>
        <sz val="14"/>
        <color theme="1"/>
        <rFont val="Arial"/>
      </rPr>
      <t xml:space="preserve">. Las conciliaciones extrajudiciales no tienen condena, si se concilian, se determina como valor el conciliado por las partes y aprobado por el despacho judicial, de no conciliarse se declara fallida la audiencia, pero no genera valor encontra de la entidad; al efecto, de las tres audiencias de conciliacion celebradas en el semestre solo una se concilió y está a la espera de ser aprobada por el despacho judicial, las otras dos se declararon fallidas, por lo que no se relaciona ningún valor. </t>
    </r>
    <r>
      <rPr>
        <b/>
        <sz val="14"/>
        <color theme="1"/>
        <rFont val="Arial"/>
      </rPr>
      <t>3</t>
    </r>
    <r>
      <rPr>
        <sz val="14"/>
        <color theme="1"/>
        <rFont val="Arial"/>
      </rPr>
      <t>. De igual forma en  las conciliaciones judiciales, no generan condena, si se concilian se paga el valor conciliado, por lo que se relaciona el valor de lo conciliado por las partes.</t>
    </r>
  </si>
  <si>
    <t xml:space="preserve">PROCESOS INICIADOS POR EL D.C. </t>
  </si>
  <si>
    <t>SISTEMA DE INFORMACIÓN DE PROCESOS JUDICIALES DE BOGOTÁ D.C.
PROCESOS INICIADOS POR BOGOTÁ D.C.</t>
  </si>
  <si>
    <t>ID DEL PROCESO</t>
  </si>
  <si>
    <t>TIPO DE SENTENCIA</t>
  </si>
  <si>
    <t>VALOR CONDENA A FAVOR</t>
  </si>
  <si>
    <t>VALOR CONDENA EN CONTRA</t>
  </si>
  <si>
    <t>CUMPLIMIENTO DE SENTENCIAS DESFAVORABLES</t>
  </si>
  <si>
    <t>PROCESOS CON SENTENCIA EJECUTORIADA DESFAVORABLE CON EROGACIÓN ECONÓMICA</t>
  </si>
  <si>
    <t>CANTIDAD DE PROCESOS CON CUMPLIMIENTO EN EL PERÍODO DE REPORTE</t>
  </si>
  <si>
    <t>ACUMULADO DE PROCESOS CON CUMPLIMIENTO</t>
  </si>
  <si>
    <t>PAGOS CUMPLIMIENTO CONDENA</t>
  </si>
  <si>
    <r>
      <rPr>
        <b/>
        <sz val="14"/>
        <color theme="1"/>
        <rFont val="Arial"/>
      </rPr>
      <t>OBSERVACION: 1</t>
    </r>
    <r>
      <rPr>
        <sz val="14"/>
        <color theme="1"/>
        <rFont val="Arial"/>
      </rPr>
      <t xml:space="preserve">. Las sentencias de nulidad y restablecimiento del derecho, no determinaron  sumas especificas a pagar, sino a realizar liquidacion conforme a los parametros señalados en las mismas; los valores cancelados son el resultado de las liquidaciones efectuadas por el area de nomina en cumplimiento a los mencionados fallos; </t>
    </r>
    <r>
      <rPr>
        <b/>
        <sz val="14"/>
        <color theme="1"/>
        <rFont val="Arial"/>
      </rPr>
      <t>2</t>
    </r>
    <r>
      <rPr>
        <sz val="14"/>
        <color theme="1"/>
        <rFont val="Arial"/>
      </rPr>
      <t xml:space="preserve">. En las conciliaciones judiciales y extrajudiciales no hay condena, el valor cancelado es la suma conciliada entre las partes. </t>
    </r>
    <r>
      <rPr>
        <b/>
        <sz val="14"/>
        <color theme="1"/>
        <rFont val="Arial"/>
      </rPr>
      <t>3</t>
    </r>
    <r>
      <rPr>
        <sz val="14"/>
        <color theme="1"/>
        <rFont val="Arial"/>
      </rPr>
      <t>. En los procesos ejecutivos la entidad ha efectuado liquidaciones y se han constituido depositos judiciales, por lo que los valores cancelados no son consecuencia de fallos ejecutoriados, sino que el valor es el considerado adeudado y en aras de evitar mayores intereses se consigna hasta que se defina el proceso.</t>
    </r>
  </si>
  <si>
    <t>PROCESOS CON SENTENCIA EJECUTORIADA DESFAVORABLE CON OBLIGACIÓN DE HACER</t>
  </si>
  <si>
    <t xml:space="preserve"> </t>
  </si>
  <si>
    <t>ACCIONES DE REPETICIÓN Y LLAMAMIENTOS EN GARANTÍA</t>
  </si>
  <si>
    <t>ACCIONES DE REPETICIÓN</t>
  </si>
  <si>
    <t>ID. DEL PROCESO</t>
  </si>
  <si>
    <t xml:space="preserve">TIPO DE PROCESO </t>
  </si>
  <si>
    <t xml:space="preserve">FECHA COMITÉ DE CONCILIACIÓN </t>
  </si>
  <si>
    <t>VALOR PAGO CONDENA</t>
  </si>
  <si>
    <t>ID FICHA EN SIPROJWEB</t>
  </si>
  <si>
    <t>VALOR PAGO CONDENA REGISTRADO EN LA FICHA</t>
  </si>
  <si>
    <t>CANTIDAD DE ACCIONES DE REPETICIÓN</t>
  </si>
  <si>
    <t>TOTAL</t>
  </si>
  <si>
    <r>
      <rPr>
        <b/>
        <sz val="12"/>
        <color theme="1"/>
        <rFont val="Arial"/>
      </rPr>
      <t xml:space="preserve">OBSERVACION: </t>
    </r>
    <r>
      <rPr>
        <sz val="12"/>
        <color theme="1"/>
        <rFont val="Arial"/>
      </rPr>
      <t>Conforme al instructivo contenido en la circular 020 el cual señala en su numeral 2.3.4."</t>
    </r>
    <r>
      <rPr>
        <i/>
        <sz val="12"/>
        <color theme="1"/>
        <rFont val="Arial"/>
      </rPr>
      <t xml:space="preserve">en este formato se registrara de forma individual, la cantidad de procesos judiciales y actuaciones extrajudiciales </t>
    </r>
    <r>
      <rPr>
        <b/>
        <i/>
        <sz val="12"/>
        <color theme="1"/>
        <rFont val="Arial"/>
      </rPr>
      <t>sobre los cuales se ha determinado la procedencia de la accion de repeticion o el llamamiento en garantia</t>
    </r>
    <r>
      <rPr>
        <i/>
        <sz val="12"/>
        <color theme="1"/>
        <rFont val="Arial"/>
      </rPr>
      <t xml:space="preserve"> de procesos en curso...",Y</t>
    </r>
    <r>
      <rPr>
        <sz val="12"/>
        <color theme="1"/>
        <rFont val="Arial"/>
      </rPr>
      <t xml:space="preserve"> que el Comite de conciliaicon no decidio en el semestre iniciar acciones de repeticion o  llamamiemtos en garantia, no se registra informacion.</t>
    </r>
  </si>
  <si>
    <t>LLAMAMIENTO EN GARANTÍA</t>
  </si>
  <si>
    <t>CANTIDAD DE LLAMAMIENTOS EN GARANTÍA</t>
  </si>
  <si>
    <t>PROCESOS CONCILIADOS (JUDICIAL O EXTRAJUDICIALMENTE)</t>
  </si>
  <si>
    <t>PROCESOS CON CONCILIACIÓN JUDICIAL</t>
  </si>
  <si>
    <t xml:space="preserve">FECHA DE CONCILIACIÓN </t>
  </si>
  <si>
    <t>CANTIDAD DE PROCESOS CON CONCILIACIÓN JUDICIAL DEL PERÍODO</t>
  </si>
  <si>
    <t>ACUMULADO DE PROCESOS CON CONCILIACIÓN JUDICIAL</t>
  </si>
  <si>
    <t>PROCESOS CONCILIADOS EXTRAJUDICIALMENTE</t>
  </si>
  <si>
    <t>CANTIDAD DE PROCESOS CON CONCILIACIÓN EXTRAJUDICIAL DEL PERÍODO</t>
  </si>
  <si>
    <t>ACUMULADO DE PROCESOS CON CONCILIACIÓN EXTRAJUDICIAL</t>
  </si>
  <si>
    <t>PROCESOS CONTRATO REALIDAD</t>
  </si>
  <si>
    <t>PROCESOS ACTIVOS SOBRE CONTRATO REALIDAD</t>
  </si>
  <si>
    <t>VALOR PRETENSION INICIAL</t>
  </si>
  <si>
    <t>NULIDAD Y RESTABLECIMIENTO DEL DERECHO</t>
  </si>
  <si>
    <t>PROCESOS TERMINADOS SOBRE CONTRATO REALIDAD</t>
  </si>
  <si>
    <t>SENTIDO DEL FALLO</t>
  </si>
  <si>
    <t xml:space="preserve">PROCESOS DE ALTO IMPACTO </t>
  </si>
  <si>
    <t>DEMANDANTE</t>
  </si>
  <si>
    <t xml:space="preserve">VALOR DE LA PRETENSIÓN </t>
  </si>
  <si>
    <t>TEMA DE ALTA IMPORTANCIA</t>
  </si>
  <si>
    <t xml:space="preserve">JESSY MERCEDES QUINTERO MORENO </t>
  </si>
  <si>
    <t xml:space="preserve">SOLICITUD DE CONCILIACIÓN EXTRAJUDICIAL POR LA CONVOCANTE JESSY MERCEDES QUINTERO MORENO, PROCESO SE DESPRENDE EL PROCESO PENAL EN DONDE FALLECIÓ EL SEÑOR ANDRÉS COLMENARES </t>
  </si>
  <si>
    <t>TUTELAS CONTRA SENTENCIAS JUDICIALES</t>
  </si>
  <si>
    <t>PROCESO DE ORIGEN</t>
  </si>
  <si>
    <t>ESTADO</t>
  </si>
  <si>
    <t>No. PROCESO</t>
  </si>
  <si>
    <t>TERMINADA</t>
  </si>
  <si>
    <t>DESFAVORABLE</t>
  </si>
  <si>
    <t>11001334205220170045702</t>
  </si>
  <si>
    <t>FAVORABLE</t>
  </si>
  <si>
    <t>25000234200020160213201</t>
  </si>
  <si>
    <t>ACTIVA</t>
  </si>
  <si>
    <t>11001334205420170042300</t>
  </si>
  <si>
    <t>25000234200020160146600</t>
  </si>
  <si>
    <t>POLÍTICAS DE PREVENCIÓN DEL DAÑO ANTIJURÍDICO</t>
  </si>
  <si>
    <t>DESCRIPCIÓN DE LA POLÍTICA</t>
  </si>
  <si>
    <t>ACTOS ADMINISTRATIVOS</t>
  </si>
  <si>
    <t xml:space="preserve">PROCESOS PENALES  </t>
  </si>
  <si>
    <t>N° PROCESO</t>
  </si>
  <si>
    <t>DELITO 1</t>
  </si>
  <si>
    <t>DELITO 2</t>
  </si>
  <si>
    <t>DELITO 3</t>
  </si>
  <si>
    <t>DELITO 4</t>
  </si>
  <si>
    <t>DELITO 5</t>
  </si>
  <si>
    <t>PROCEDIMIENTO ABREVIADO</t>
  </si>
  <si>
    <t>ETAPA PROCESAL</t>
  </si>
  <si>
    <t>TERMINACIÓN ANORMAL DEL PROCESO</t>
  </si>
  <si>
    <t>TIPO DE DAÑO</t>
  </si>
  <si>
    <t>CUANTÍA DEL DAÑO MATERIAL</t>
  </si>
  <si>
    <t>Rad denuncia: 202336110005372</t>
  </si>
  <si>
    <t>DENUNCIA PENAL - PECULADO POR APROPIACIÓN</t>
  </si>
  <si>
    <t>INDAGACIÓN</t>
  </si>
  <si>
    <t>MATERIAL</t>
  </si>
  <si>
    <t>La denuncia fue presentada en el mes de enero, aun no se confirma el número de noticia criminal ni la Fiscalía a la cual le correspondió realizar la investigación, se registrará en SIPROJ una vez contemos con el radicado el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</si>
</sst>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&quot;$&quot;\ * #,##0_-;\-&quot;$&quot;\ * #,##0_-;_-&quot;$&quot;\ * &quot;-&quot;_-;_-@"/>
    <numFmt numFmtId="165" formatCode="&quot;$&quot;#,##0.00;[Red]\-&quot;$&quot;#,##0.00"/>
    <numFmt numFmtId="166" formatCode="&quot;$&quot;\ #,##0"/>
    <numFmt numFmtId="167" formatCode="_-&quot;$&quot;* #,##0_-;\-&quot;$&quot;* #,##0_-;_-&quot;$&quot;* &quot;-&quot;_-;_-@"/>
    <numFmt numFmtId="168" formatCode="_(&quot;$&quot;\ * #,##0_);_(&quot;$&quot;\ * \(#,##0\);_(&quot;$&quot;\ * &quot;-&quot;??_);_(@_)"/>
    <numFmt numFmtId="169" formatCode="&quot;$&quot;#,##0;[Red]\-&quot;$&quot;#,##0"/>
    <numFmt numFmtId="170" formatCode="_-* #,##0.00_-;\-* #,##0.00_-;_-* &quot;-&quot;??_-;_-@"/>
    <numFmt numFmtId="171" formatCode="d/m/yyyy"/>
    <numFmt numFmtId="172" formatCode="_-* #,##0_-;\-* #,##0_-;_-* &quot;-&quot;_-;_-@"/>
    <numFmt numFmtId="173" formatCode="&quot;$&quot;#,##0"/>
    <numFmt numFmtId="174" formatCode="_(&quot;$&quot;\ * #,##0.00_);_(&quot;$&quot;\ * \(#,##0.00\);_(&quot;$&quot;\ * &quot;-&quot;??_);_(@_)"/>
    <numFmt numFmtId="175" formatCode="&quot;$&quot;#,##0;\-&quot;$&quot;#,##0"/>
  </numFmts>
  <fonts count="29">
    <font>
      <sz val="11"/>
      <color theme="1"/>
      <name val="Calibri"/>
      <scheme val="minor"/>
    </font>
    <font>
      <sz val="11"/>
      <color rgb="FFC00000"/>
      <name val="Calibri"/>
    </font>
    <font>
      <b/>
      <sz val="18"/>
      <color theme="1"/>
      <name val="Arial"/>
    </font>
    <font>
      <sz val="11"/>
      <name val="Calibri"/>
    </font>
    <font>
      <sz val="11"/>
      <color theme="1"/>
      <name val="Calibri"/>
    </font>
    <font>
      <b/>
      <sz val="16"/>
      <color theme="1"/>
      <name val="Arial"/>
    </font>
    <font>
      <b/>
      <sz val="14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rgb="FF000000"/>
      <name val="Arial"/>
    </font>
    <font>
      <b/>
      <sz val="12"/>
      <color theme="1"/>
      <name val="Arial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</font>
    <font>
      <b/>
      <sz val="14"/>
      <color theme="1"/>
      <name val="Calibri"/>
    </font>
    <font>
      <b/>
      <sz val="10"/>
      <color rgb="FF990000"/>
      <name val="Arial"/>
    </font>
    <font>
      <b/>
      <sz val="9"/>
      <color theme="1"/>
      <name val="Arial"/>
    </font>
    <font>
      <sz val="8"/>
      <color theme="1"/>
      <name val="Calibri"/>
    </font>
    <font>
      <b/>
      <sz val="9"/>
      <color rgb="FF000000"/>
      <name val="Arial"/>
    </font>
    <font>
      <sz val="12"/>
      <color theme="1"/>
      <name val="Arial"/>
    </font>
    <font>
      <sz val="14"/>
      <color theme="1"/>
      <name val="Arial"/>
    </font>
    <font>
      <b/>
      <sz val="9"/>
      <color theme="1"/>
      <name val="Calibri"/>
    </font>
    <font>
      <b/>
      <sz val="10"/>
      <color rgb="FFFF0000"/>
      <name val="Calibri"/>
    </font>
    <font>
      <sz val="10"/>
      <color theme="1"/>
      <name val="Calibri"/>
    </font>
    <font>
      <sz val="11"/>
      <color rgb="FFFF0000"/>
      <name val="Arial"/>
    </font>
    <font>
      <sz val="10"/>
      <color theme="1"/>
      <name val="Arial"/>
    </font>
    <font>
      <sz val="11"/>
      <color theme="1"/>
      <name val="Calibri"/>
      <scheme val="minor"/>
    </font>
    <font>
      <i/>
      <sz val="12"/>
      <color theme="1"/>
      <name val="Arial"/>
    </font>
    <font>
      <b/>
      <i/>
      <sz val="12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</fills>
  <borders count="98">
    <border>
      <left/>
      <right/>
      <top/>
      <bottom/>
      <diagonal/>
    </border>
    <border>
      <left style="double">
        <color rgb="FF2F5496"/>
      </left>
      <right/>
      <top style="double">
        <color rgb="FF2F5496"/>
      </top>
      <bottom/>
      <diagonal/>
    </border>
    <border>
      <left/>
      <right/>
      <top style="double">
        <color rgb="FF2F5496"/>
      </top>
      <bottom/>
      <diagonal/>
    </border>
    <border>
      <left/>
      <right style="double">
        <color rgb="FF2F5496"/>
      </right>
      <top style="double">
        <color rgb="FF2F5496"/>
      </top>
      <bottom/>
      <diagonal/>
    </border>
    <border>
      <left style="double">
        <color rgb="FF2F5496"/>
      </left>
      <right/>
      <top/>
      <bottom/>
      <diagonal/>
    </border>
    <border>
      <left/>
      <right/>
      <top/>
      <bottom/>
      <diagonal/>
    </border>
    <border>
      <left/>
      <right style="double">
        <color rgb="FF2F5496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double">
        <color rgb="FF2F5496"/>
      </bottom>
      <diagonal/>
    </border>
    <border>
      <left/>
      <right/>
      <top/>
      <bottom style="double">
        <color rgb="FF2F5496"/>
      </bottom>
      <diagonal/>
    </border>
    <border>
      <left style="double">
        <color rgb="FF2E75B5"/>
      </left>
      <right/>
      <top style="double">
        <color rgb="FF2E75B5"/>
      </top>
      <bottom/>
      <diagonal/>
    </border>
    <border>
      <left/>
      <right/>
      <top style="double">
        <color rgb="FF2E75B5"/>
      </top>
      <bottom/>
      <diagonal/>
    </border>
    <border>
      <left/>
      <right style="double">
        <color rgb="FF2E75B5"/>
      </right>
      <top style="double">
        <color rgb="FF2E75B5"/>
      </top>
      <bottom/>
      <diagonal/>
    </border>
    <border>
      <left style="double">
        <color rgb="FF2E75B5"/>
      </left>
      <right/>
      <top/>
      <bottom/>
      <diagonal/>
    </border>
    <border>
      <left/>
      <right style="double">
        <color rgb="FF2E75B5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double">
        <color rgb="FF2E75B5"/>
      </left>
      <right/>
      <top/>
      <bottom style="double">
        <color rgb="FF2E75B5"/>
      </bottom>
      <diagonal/>
    </border>
    <border>
      <left/>
      <right/>
      <top/>
      <bottom style="double">
        <color rgb="FF2E75B5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2F5496"/>
      </left>
      <right/>
      <top/>
      <bottom style="double">
        <color rgb="FF2F5496"/>
      </bottom>
      <diagonal/>
    </border>
    <border>
      <left/>
      <right style="double">
        <color rgb="FF2F5496"/>
      </right>
      <top/>
      <bottom style="double">
        <color rgb="FF2F5496"/>
      </bottom>
      <diagonal/>
    </border>
    <border>
      <left style="double">
        <color theme="8"/>
      </left>
      <right/>
      <top style="double">
        <color theme="8"/>
      </top>
      <bottom/>
      <diagonal/>
    </border>
    <border>
      <left/>
      <right/>
      <top style="double">
        <color theme="8"/>
      </top>
      <bottom/>
      <diagonal/>
    </border>
    <border>
      <left/>
      <right style="double">
        <color theme="8"/>
      </right>
      <top style="double">
        <color theme="8"/>
      </top>
      <bottom/>
      <diagonal/>
    </border>
    <border>
      <left style="double">
        <color theme="8"/>
      </left>
      <right/>
      <top/>
      <bottom/>
      <diagonal/>
    </border>
    <border>
      <left/>
      <right style="double">
        <color theme="8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theme="8"/>
      </left>
      <right/>
      <top/>
      <bottom style="double">
        <color theme="8"/>
      </bottom>
      <diagonal/>
    </border>
    <border>
      <left/>
      <right/>
      <top/>
      <bottom style="double">
        <color theme="8"/>
      </bottom>
      <diagonal/>
    </border>
    <border>
      <left/>
      <right style="double">
        <color theme="8"/>
      </right>
      <top/>
      <bottom style="double">
        <color theme="8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14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164" fontId="9" fillId="0" borderId="8" xfId="0" applyNumberFormat="1" applyFont="1" applyBorder="1"/>
    <xf numFmtId="0" fontId="10" fillId="5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165" fontId="4" fillId="0" borderId="0" xfId="0" applyNumberFormat="1" applyFont="1"/>
    <xf numFmtId="0" fontId="7" fillId="0" borderId="12" xfId="0" applyFont="1" applyBorder="1"/>
    <xf numFmtId="3" fontId="7" fillId="0" borderId="13" xfId="0" applyNumberFormat="1" applyFont="1" applyBorder="1"/>
    <xf numFmtId="164" fontId="11" fillId="0" borderId="8" xfId="0" applyNumberFormat="1" applyFont="1" applyBorder="1"/>
    <xf numFmtId="3" fontId="7" fillId="0" borderId="14" xfId="0" applyNumberFormat="1" applyFont="1" applyBorder="1"/>
    <xf numFmtId="3" fontId="7" fillId="0" borderId="15" xfId="0" applyNumberFormat="1" applyFont="1" applyBorder="1"/>
    <xf numFmtId="166" fontId="7" fillId="0" borderId="15" xfId="0" applyNumberFormat="1" applyFont="1" applyBorder="1"/>
    <xf numFmtId="0" fontId="7" fillId="0" borderId="8" xfId="0" applyFont="1" applyBorder="1"/>
    <xf numFmtId="167" fontId="11" fillId="0" borderId="0" xfId="0" applyNumberFormat="1" applyFont="1"/>
    <xf numFmtId="0" fontId="12" fillId="0" borderId="0" xfId="0" applyFont="1"/>
    <xf numFmtId="164" fontId="13" fillId="0" borderId="0" xfId="0" applyNumberFormat="1" applyFont="1" applyAlignment="1">
      <alignment horizontal="center" vertical="center"/>
    </xf>
    <xf numFmtId="0" fontId="6" fillId="3" borderId="16" xfId="0" applyFont="1" applyFill="1" applyBorder="1" applyAlignment="1">
      <alignment horizontal="right"/>
    </xf>
    <xf numFmtId="3" fontId="6" fillId="3" borderId="16" xfId="0" applyNumberFormat="1" applyFont="1" applyFill="1" applyBorder="1"/>
    <xf numFmtId="166" fontId="6" fillId="3" borderId="16" xfId="0" applyNumberFormat="1" applyFont="1" applyFill="1" applyBorder="1"/>
    <xf numFmtId="0" fontId="10" fillId="0" borderId="0" xfId="0" applyFont="1" applyAlignment="1">
      <alignment horizontal="right"/>
    </xf>
    <xf numFmtId="3" fontId="10" fillId="0" borderId="0" xfId="0" applyNumberFormat="1" applyFont="1"/>
    <xf numFmtId="166" fontId="10" fillId="0" borderId="0" xfId="0" applyNumberFormat="1" applyFont="1"/>
    <xf numFmtId="3" fontId="14" fillId="0" borderId="0" xfId="0" applyNumberFormat="1" applyFont="1"/>
    <xf numFmtId="166" fontId="14" fillId="0" borderId="0" xfId="0" applyNumberFormat="1" applyFont="1"/>
    <xf numFmtId="0" fontId="10" fillId="5" borderId="17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3" fontId="7" fillId="0" borderId="19" xfId="0" applyNumberFormat="1" applyFont="1" applyBorder="1"/>
    <xf numFmtId="3" fontId="7" fillId="0" borderId="20" xfId="0" applyNumberFormat="1" applyFont="1" applyBorder="1"/>
    <xf numFmtId="166" fontId="7" fillId="0" borderId="20" xfId="0" applyNumberFormat="1" applyFont="1" applyBorder="1"/>
    <xf numFmtId="0" fontId="7" fillId="0" borderId="21" xfId="0" applyFont="1" applyBorder="1"/>
    <xf numFmtId="3" fontId="6" fillId="3" borderId="22" xfId="0" applyNumberFormat="1" applyFont="1" applyFill="1" applyBorder="1"/>
    <xf numFmtId="3" fontId="7" fillId="0" borderId="23" xfId="0" applyNumberFormat="1" applyFont="1" applyBorder="1"/>
    <xf numFmtId="0" fontId="4" fillId="0" borderId="24" xfId="0" applyFont="1" applyBorder="1"/>
    <xf numFmtId="0" fontId="4" fillId="0" borderId="25" xfId="0" applyFont="1" applyBorder="1"/>
    <xf numFmtId="0" fontId="8" fillId="0" borderId="0" xfId="0" applyFont="1" applyAlignment="1">
      <alignment horizontal="center"/>
    </xf>
    <xf numFmtId="0" fontId="10" fillId="5" borderId="31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 wrapText="1"/>
    </xf>
    <xf numFmtId="0" fontId="10" fillId="6" borderId="41" xfId="0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7" fillId="0" borderId="0" xfId="0" applyNumberFormat="1" applyFont="1"/>
    <xf numFmtId="0" fontId="7" fillId="0" borderId="32" xfId="0" applyFont="1" applyBorder="1"/>
    <xf numFmtId="3" fontId="7" fillId="0" borderId="20" xfId="0" applyNumberFormat="1" applyFont="1" applyBorder="1" applyAlignment="1">
      <alignment horizontal="center"/>
    </xf>
    <xf numFmtId="166" fontId="7" fillId="0" borderId="43" xfId="0" applyNumberFormat="1" applyFont="1" applyBorder="1"/>
    <xf numFmtId="0" fontId="7" fillId="0" borderId="34" xfId="0" applyFont="1" applyBorder="1"/>
    <xf numFmtId="164" fontId="16" fillId="0" borderId="0" xfId="0" applyNumberFormat="1" applyFont="1" applyAlignment="1">
      <alignment horizontal="center" vertical="center" wrapText="1"/>
    </xf>
    <xf numFmtId="0" fontId="7" fillId="0" borderId="44" xfId="0" applyFont="1" applyBorder="1"/>
    <xf numFmtId="3" fontId="7" fillId="0" borderId="15" xfId="0" applyNumberFormat="1" applyFont="1" applyBorder="1" applyAlignment="1">
      <alignment horizontal="center"/>
    </xf>
    <xf numFmtId="166" fontId="7" fillId="0" borderId="45" xfId="0" applyNumberFormat="1" applyFont="1" applyBorder="1"/>
    <xf numFmtId="0" fontId="7" fillId="0" borderId="46" xfId="0" applyFont="1" applyBorder="1"/>
    <xf numFmtId="166" fontId="7" fillId="0" borderId="0" xfId="0" applyNumberFormat="1" applyFont="1"/>
    <xf numFmtId="1" fontId="4" fillId="0" borderId="15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0" fontId="7" fillId="0" borderId="47" xfId="0" applyFont="1" applyBorder="1"/>
    <xf numFmtId="168" fontId="17" fillId="0" borderId="0" xfId="0" applyNumberFormat="1" applyFont="1" applyAlignment="1">
      <alignment horizontal="center" vertical="center"/>
    </xf>
    <xf numFmtId="168" fontId="4" fillId="0" borderId="0" xfId="0" applyNumberFormat="1" applyFont="1"/>
    <xf numFmtId="167" fontId="18" fillId="0" borderId="0" xfId="0" applyNumberFormat="1" applyFont="1" applyAlignment="1">
      <alignment horizontal="center" vertical="center"/>
    </xf>
    <xf numFmtId="0" fontId="7" fillId="0" borderId="49" xfId="0" applyFont="1" applyBorder="1"/>
    <xf numFmtId="3" fontId="7" fillId="0" borderId="41" xfId="0" applyNumberFormat="1" applyFont="1" applyBorder="1" applyAlignment="1">
      <alignment horizontal="center"/>
    </xf>
    <xf numFmtId="166" fontId="7" fillId="0" borderId="50" xfId="0" applyNumberFormat="1" applyFont="1" applyBorder="1"/>
    <xf numFmtId="3" fontId="7" fillId="0" borderId="40" xfId="0" applyNumberFormat="1" applyFont="1" applyBorder="1"/>
    <xf numFmtId="3" fontId="7" fillId="0" borderId="41" xfId="0" applyNumberFormat="1" applyFont="1" applyBorder="1"/>
    <xf numFmtId="166" fontId="7" fillId="0" borderId="41" xfId="0" applyNumberFormat="1" applyFont="1" applyBorder="1"/>
    <xf numFmtId="0" fontId="7" fillId="0" borderId="52" xfId="0" applyFont="1" applyBorder="1"/>
    <xf numFmtId="3" fontId="6" fillId="4" borderId="9" xfId="0" applyNumberFormat="1" applyFont="1" applyFill="1" applyBorder="1"/>
    <xf numFmtId="3" fontId="6" fillId="4" borderId="17" xfId="0" applyNumberFormat="1" applyFont="1" applyFill="1" applyBorder="1"/>
    <xf numFmtId="3" fontId="6" fillId="4" borderId="18" xfId="0" applyNumberFormat="1" applyFont="1" applyFill="1" applyBorder="1"/>
    <xf numFmtId="3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19" fillId="0" borderId="0" xfId="0" applyFont="1"/>
    <xf numFmtId="164" fontId="21" fillId="0" borderId="0" xfId="0" applyNumberFormat="1" applyFont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1" fontId="7" fillId="0" borderId="19" xfId="0" applyNumberFormat="1" applyFont="1" applyBorder="1"/>
    <xf numFmtId="0" fontId="7" fillId="0" borderId="43" xfId="0" applyFont="1" applyBorder="1" applyAlignment="1">
      <alignment horizontal="center"/>
    </xf>
    <xf numFmtId="0" fontId="7" fillId="0" borderId="20" xfId="0" applyFont="1" applyBorder="1"/>
    <xf numFmtId="166" fontId="7" fillId="0" borderId="35" xfId="0" applyNumberFormat="1" applyFont="1" applyBorder="1"/>
    <xf numFmtId="166" fontId="7" fillId="0" borderId="21" xfId="0" applyNumberFormat="1" applyFont="1" applyBorder="1"/>
    <xf numFmtId="166" fontId="7" fillId="0" borderId="19" xfId="0" applyNumberFormat="1" applyFont="1" applyBorder="1"/>
    <xf numFmtId="1" fontId="7" fillId="0" borderId="23" xfId="0" applyNumberFormat="1" applyFont="1" applyBorder="1"/>
    <xf numFmtId="0" fontId="7" fillId="0" borderId="45" xfId="0" applyFont="1" applyBorder="1" applyAlignment="1">
      <alignment horizontal="center"/>
    </xf>
    <xf numFmtId="0" fontId="7" fillId="0" borderId="15" xfId="0" applyFont="1" applyBorder="1"/>
    <xf numFmtId="166" fontId="7" fillId="0" borderId="14" xfId="0" applyNumberFormat="1" applyFont="1" applyBorder="1"/>
    <xf numFmtId="166" fontId="7" fillId="0" borderId="8" xfId="0" applyNumberFormat="1" applyFont="1" applyBorder="1"/>
    <xf numFmtId="166" fontId="7" fillId="0" borderId="23" xfId="0" applyNumberFormat="1" applyFont="1" applyBorder="1"/>
    <xf numFmtId="166" fontId="7" fillId="0" borderId="54" xfId="0" applyNumberFormat="1" applyFont="1" applyBorder="1"/>
    <xf numFmtId="1" fontId="7" fillId="0" borderId="40" xfId="0" applyNumberFormat="1" applyFont="1" applyBorder="1"/>
    <xf numFmtId="0" fontId="7" fillId="0" borderId="50" xfId="0" applyFont="1" applyBorder="1" applyAlignment="1">
      <alignment horizontal="center"/>
    </xf>
    <xf numFmtId="0" fontId="7" fillId="0" borderId="41" xfId="0" applyFont="1" applyBorder="1"/>
    <xf numFmtId="166" fontId="7" fillId="0" borderId="51" xfId="0" applyNumberFormat="1" applyFont="1" applyBorder="1"/>
    <xf numFmtId="166" fontId="7" fillId="0" borderId="42" xfId="0" applyNumberFormat="1" applyFont="1" applyBorder="1"/>
    <xf numFmtId="166" fontId="7" fillId="0" borderId="40" xfId="0" applyNumberFormat="1" applyFont="1" applyBorder="1"/>
    <xf numFmtId="0" fontId="7" fillId="0" borderId="42" xfId="0" applyFont="1" applyBorder="1"/>
    <xf numFmtId="166" fontId="6" fillId="3" borderId="55" xfId="0" applyNumberFormat="1" applyFont="1" applyFill="1" applyBorder="1"/>
    <xf numFmtId="166" fontId="6" fillId="3" borderId="56" xfId="0" applyNumberFormat="1" applyFont="1" applyFill="1" applyBorder="1"/>
    <xf numFmtId="166" fontId="6" fillId="4" borderId="9" xfId="0" applyNumberFormat="1" applyFont="1" applyFill="1" applyBorder="1"/>
    <xf numFmtId="166" fontId="6" fillId="4" borderId="17" xfId="0" applyNumberFormat="1" applyFont="1" applyFill="1" applyBorder="1"/>
    <xf numFmtId="166" fontId="6" fillId="4" borderId="18" xfId="0" applyNumberFormat="1" applyFont="1" applyFill="1" applyBorder="1"/>
    <xf numFmtId="0" fontId="15" fillId="0" borderId="0" xfId="0" applyFont="1" applyAlignment="1">
      <alignment horizontal="center" vertical="center" wrapText="1"/>
    </xf>
    <xf numFmtId="0" fontId="7" fillId="0" borderId="57" xfId="0" applyFont="1" applyBorder="1"/>
    <xf numFmtId="0" fontId="7" fillId="0" borderId="58" xfId="0" applyFont="1" applyBorder="1"/>
    <xf numFmtId="0" fontId="7" fillId="0" borderId="58" xfId="0" applyFont="1" applyBorder="1" applyAlignment="1">
      <alignment horizontal="center"/>
    </xf>
    <xf numFmtId="169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 wrapText="1"/>
    </xf>
    <xf numFmtId="170" fontId="7" fillId="0" borderId="0" xfId="0" applyNumberFormat="1" applyFont="1"/>
    <xf numFmtId="0" fontId="24" fillId="0" borderId="0" xfId="0" applyFont="1"/>
    <xf numFmtId="3" fontId="25" fillId="0" borderId="0" xfId="0" applyNumberFormat="1" applyFont="1" applyAlignment="1">
      <alignment vertical="top"/>
    </xf>
    <xf numFmtId="0" fontId="7" fillId="0" borderId="19" xfId="0" applyFont="1" applyBorder="1"/>
    <xf numFmtId="3" fontId="7" fillId="0" borderId="20" xfId="0" applyNumberFormat="1" applyFont="1" applyBorder="1" applyAlignment="1">
      <alignment horizontal="right"/>
    </xf>
    <xf numFmtId="164" fontId="7" fillId="0" borderId="21" xfId="0" applyNumberFormat="1" applyFont="1" applyBorder="1" applyAlignment="1">
      <alignment vertical="top"/>
    </xf>
    <xf numFmtId="3" fontId="7" fillId="0" borderId="35" xfId="0" applyNumberFormat="1" applyFont="1" applyBorder="1"/>
    <xf numFmtId="3" fontId="7" fillId="0" borderId="43" xfId="0" applyNumberFormat="1" applyFont="1" applyBorder="1"/>
    <xf numFmtId="0" fontId="7" fillId="0" borderId="23" xfId="0" applyFont="1" applyBorder="1"/>
    <xf numFmtId="164" fontId="9" fillId="0" borderId="8" xfId="0" applyNumberFormat="1" applyFont="1" applyBorder="1" applyAlignment="1">
      <alignment vertical="center"/>
    </xf>
    <xf numFmtId="3" fontId="7" fillId="0" borderId="45" xfId="0" applyNumberFormat="1" applyFont="1" applyBorder="1"/>
    <xf numFmtId="164" fontId="4" fillId="0" borderId="0" xfId="0" applyNumberFormat="1" applyFont="1"/>
    <xf numFmtId="0" fontId="7" fillId="0" borderId="40" xfId="0" applyFont="1" applyBorder="1"/>
    <xf numFmtId="3" fontId="7" fillId="0" borderId="59" xfId="0" applyNumberFormat="1" applyFont="1" applyBorder="1"/>
    <xf numFmtId="3" fontId="7" fillId="0" borderId="60" xfId="0" applyNumberFormat="1" applyFont="1" applyBorder="1"/>
    <xf numFmtId="3" fontId="7" fillId="0" borderId="61" xfId="0" applyNumberFormat="1" applyFont="1" applyBorder="1"/>
    <xf numFmtId="0" fontId="6" fillId="3" borderId="9" xfId="0" applyFont="1" applyFill="1" applyBorder="1" applyAlignment="1">
      <alignment horizontal="right"/>
    </xf>
    <xf numFmtId="3" fontId="6" fillId="3" borderId="17" xfId="0" applyNumberFormat="1" applyFont="1" applyFill="1" applyBorder="1"/>
    <xf numFmtId="0" fontId="10" fillId="6" borderId="62" xfId="0" applyFont="1" applyFill="1" applyBorder="1" applyAlignment="1">
      <alignment horizontal="center" vertical="center" wrapText="1"/>
    </xf>
    <xf numFmtId="0" fontId="7" fillId="0" borderId="64" xfId="0" applyFont="1" applyBorder="1"/>
    <xf numFmtId="0" fontId="7" fillId="0" borderId="25" xfId="0" applyFont="1" applyBorder="1"/>
    <xf numFmtId="0" fontId="4" fillId="0" borderId="65" xfId="0" applyFont="1" applyBorder="1"/>
    <xf numFmtId="0" fontId="26" fillId="0" borderId="0" xfId="0" applyFont="1"/>
    <xf numFmtId="0" fontId="20" fillId="0" borderId="0" xfId="0" applyFont="1"/>
    <xf numFmtId="0" fontId="10" fillId="5" borderId="16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171" fontId="4" fillId="0" borderId="20" xfId="0" applyNumberFormat="1" applyFont="1" applyBorder="1" applyAlignment="1">
      <alignment horizontal="center" vertical="center"/>
    </xf>
    <xf numFmtId="168" fontId="7" fillId="0" borderId="21" xfId="0" applyNumberFormat="1" applyFont="1" applyBorder="1" applyAlignment="1">
      <alignment horizontal="center" vertical="center"/>
    </xf>
    <xf numFmtId="1" fontId="7" fillId="0" borderId="14" xfId="0" applyNumberFormat="1" applyFont="1" applyBorder="1"/>
    <xf numFmtId="172" fontId="7" fillId="0" borderId="15" xfId="0" applyNumberFormat="1" applyFont="1" applyBorder="1"/>
    <xf numFmtId="168" fontId="7" fillId="0" borderId="0" xfId="0" applyNumberFormat="1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1" fontId="4" fillId="0" borderId="15" xfId="0" applyNumberFormat="1" applyFont="1" applyBorder="1" applyAlignment="1">
      <alignment horizontal="center" vertical="center"/>
    </xf>
    <xf numFmtId="168" fontId="7" fillId="0" borderId="8" xfId="0" applyNumberFormat="1" applyFont="1" applyBorder="1" applyAlignment="1">
      <alignment horizontal="center" vertical="center"/>
    </xf>
    <xf numFmtId="0" fontId="6" fillId="3" borderId="16" xfId="0" applyFont="1" applyFill="1" applyBorder="1" applyAlignment="1">
      <alignment horizontal="left" wrapText="1"/>
    </xf>
    <xf numFmtId="0" fontId="6" fillId="3" borderId="22" xfId="0" applyFont="1" applyFill="1" applyBorder="1"/>
    <xf numFmtId="0" fontId="6" fillId="3" borderId="71" xfId="0" applyFont="1" applyFill="1" applyBorder="1" applyAlignment="1">
      <alignment horizontal="right"/>
    </xf>
    <xf numFmtId="166" fontId="6" fillId="3" borderId="18" xfId="0" applyNumberFormat="1" applyFont="1" applyFill="1" applyBorder="1"/>
    <xf numFmtId="0" fontId="6" fillId="4" borderId="16" xfId="0" applyFont="1" applyFill="1" applyBorder="1"/>
    <xf numFmtId="166" fontId="6" fillId="4" borderId="22" xfId="0" applyNumberFormat="1" applyFont="1" applyFill="1" applyBorder="1" applyAlignment="1">
      <alignment horizontal="right"/>
    </xf>
    <xf numFmtId="166" fontId="6" fillId="4" borderId="16" xfId="0" applyNumberFormat="1" applyFont="1" applyFill="1" applyBorder="1"/>
    <xf numFmtId="166" fontId="8" fillId="0" borderId="0" xfId="0" applyNumberFormat="1" applyFont="1" applyAlignment="1">
      <alignment horizontal="right"/>
    </xf>
    <xf numFmtId="166" fontId="8" fillId="0" borderId="0" xfId="0" applyNumberFormat="1" applyFont="1"/>
    <xf numFmtId="0" fontId="10" fillId="0" borderId="72" xfId="0" applyFont="1" applyBorder="1" applyAlignment="1">
      <alignment horizontal="center"/>
    </xf>
    <xf numFmtId="169" fontId="4" fillId="0" borderId="0" xfId="0" applyNumberFormat="1" applyFont="1"/>
    <xf numFmtId="1" fontId="7" fillId="0" borderId="19" xfId="0" applyNumberFormat="1" applyFont="1" applyBorder="1" applyAlignment="1">
      <alignment horizontal="center" vertical="center"/>
    </xf>
    <xf numFmtId="14" fontId="7" fillId="0" borderId="20" xfId="0" applyNumberFormat="1" applyFont="1" applyBorder="1"/>
    <xf numFmtId="172" fontId="7" fillId="0" borderId="20" xfId="0" applyNumberFormat="1" applyFont="1" applyBorder="1"/>
    <xf numFmtId="1" fontId="7" fillId="0" borderId="13" xfId="0" applyNumberFormat="1" applyFont="1" applyBorder="1"/>
    <xf numFmtId="0" fontId="7" fillId="0" borderId="54" xfId="0" applyFont="1" applyBorder="1"/>
    <xf numFmtId="14" fontId="7" fillId="0" borderId="54" xfId="0" applyNumberFormat="1" applyFont="1" applyBorder="1"/>
    <xf numFmtId="1" fontId="7" fillId="0" borderId="73" xfId="0" applyNumberFormat="1" applyFont="1" applyBorder="1"/>
    <xf numFmtId="172" fontId="7" fillId="0" borderId="41" xfId="0" applyNumberFormat="1" applyFont="1" applyBorder="1"/>
    <xf numFmtId="0" fontId="4" fillId="0" borderId="74" xfId="0" applyFont="1" applyBorder="1"/>
    <xf numFmtId="0" fontId="7" fillId="0" borderId="74" xfId="0" applyFont="1" applyBorder="1"/>
    <xf numFmtId="0" fontId="7" fillId="0" borderId="75" xfId="0" applyFont="1" applyBorder="1"/>
    <xf numFmtId="0" fontId="7" fillId="0" borderId="76" xfId="0" applyFont="1" applyBorder="1"/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vertical="center"/>
    </xf>
    <xf numFmtId="171" fontId="19" fillId="0" borderId="19" xfId="0" applyNumberFormat="1" applyFont="1" applyBorder="1" applyAlignment="1">
      <alignment horizontal="center" vertical="center"/>
    </xf>
    <xf numFmtId="171" fontId="19" fillId="0" borderId="79" xfId="0" applyNumberFormat="1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14" fontId="7" fillId="0" borderId="42" xfId="0" applyNumberFormat="1" applyFont="1" applyBorder="1"/>
    <xf numFmtId="0" fontId="6" fillId="3" borderId="81" xfId="0" applyFont="1" applyFill="1" applyBorder="1" applyAlignment="1">
      <alignment horizontal="center"/>
    </xf>
    <xf numFmtId="0" fontId="4" fillId="0" borderId="64" xfId="0" applyFont="1" applyBorder="1"/>
    <xf numFmtId="0" fontId="10" fillId="5" borderId="82" xfId="0" applyFont="1" applyFill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73" fontId="7" fillId="0" borderId="14" xfId="0" applyNumberFormat="1" applyFont="1" applyBorder="1"/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10" fillId="3" borderId="16" xfId="0" applyNumberFormat="1" applyFont="1" applyFill="1" applyBorder="1"/>
    <xf numFmtId="173" fontId="10" fillId="4" borderId="81" xfId="0" applyNumberFormat="1" applyFont="1" applyFill="1" applyBorder="1"/>
    <xf numFmtId="173" fontId="8" fillId="0" borderId="0" xfId="0" applyNumberFormat="1" applyFont="1"/>
    <xf numFmtId="0" fontId="10" fillId="5" borderId="9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173" fontId="7" fillId="0" borderId="34" xfId="0" applyNumberFormat="1" applyFont="1" applyBorder="1"/>
    <xf numFmtId="173" fontId="7" fillId="0" borderId="19" xfId="0" applyNumberFormat="1" applyFont="1" applyBorder="1"/>
    <xf numFmtId="173" fontId="7" fillId="0" borderId="20" xfId="0" applyNumberFormat="1" applyFont="1" applyBorder="1"/>
    <xf numFmtId="0" fontId="4" fillId="0" borderId="21" xfId="0" applyFont="1" applyBorder="1"/>
    <xf numFmtId="173" fontId="7" fillId="0" borderId="46" xfId="0" applyNumberFormat="1" applyFont="1" applyBorder="1"/>
    <xf numFmtId="173" fontId="7" fillId="0" borderId="13" xfId="0" applyNumberFormat="1" applyFont="1" applyBorder="1"/>
    <xf numFmtId="173" fontId="7" fillId="0" borderId="15" xfId="0" applyNumberFormat="1" applyFont="1" applyBorder="1"/>
    <xf numFmtId="0" fontId="4" fillId="0" borderId="8" xfId="0" applyFont="1" applyBorder="1"/>
    <xf numFmtId="166" fontId="10" fillId="4" borderId="81" xfId="0" applyNumberFormat="1" applyFont="1" applyFill="1" applyBorder="1"/>
    <xf numFmtId="0" fontId="6" fillId="4" borderId="16" xfId="0" applyFont="1" applyFill="1" applyBorder="1" applyAlignment="1">
      <alignment horizontal="center" wrapText="1"/>
    </xf>
    <xf numFmtId="0" fontId="10" fillId="6" borderId="16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174" fontId="23" fillId="0" borderId="20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wrapText="1"/>
    </xf>
    <xf numFmtId="0" fontId="7" fillId="0" borderId="31" xfId="0" applyFont="1" applyBorder="1"/>
    <xf numFmtId="0" fontId="4" fillId="0" borderId="2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174" fontId="23" fillId="0" borderId="15" xfId="0" applyNumberFormat="1" applyFont="1" applyBorder="1" applyAlignment="1">
      <alignment horizontal="center" vertical="center" wrapText="1"/>
    </xf>
    <xf numFmtId="0" fontId="7" fillId="0" borderId="83" xfId="0" applyFont="1" applyBorder="1"/>
    <xf numFmtId="0" fontId="10" fillId="5" borderId="55" xfId="0" applyFont="1" applyFill="1" applyBorder="1" applyAlignment="1">
      <alignment horizontal="center" vertical="center"/>
    </xf>
    <xf numFmtId="1" fontId="7" fillId="0" borderId="23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49" fontId="7" fillId="0" borderId="54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5" xfId="0" applyFont="1" applyBorder="1"/>
    <xf numFmtId="1" fontId="7" fillId="0" borderId="13" xfId="0" applyNumberFormat="1" applyFont="1" applyBorder="1" applyAlignment="1">
      <alignment horizontal="center" wrapText="1"/>
    </xf>
    <xf numFmtId="1" fontId="7" fillId="0" borderId="23" xfId="0" applyNumberFormat="1" applyFont="1" applyBorder="1" applyAlignment="1">
      <alignment horizontal="center" wrapText="1"/>
    </xf>
    <xf numFmtId="0" fontId="10" fillId="5" borderId="85" xfId="0" applyFont="1" applyFill="1" applyBorder="1" applyAlignment="1">
      <alignment horizontal="center" vertical="center" wrapText="1"/>
    </xf>
    <xf numFmtId="0" fontId="10" fillId="5" borderId="86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wrapText="1"/>
    </xf>
    <xf numFmtId="0" fontId="10" fillId="6" borderId="96" xfId="0" applyFont="1" applyFill="1" applyBorder="1" applyAlignment="1">
      <alignment horizontal="center" vertical="center" wrapText="1"/>
    </xf>
    <xf numFmtId="175" fontId="7" fillId="0" borderId="54" xfId="0" applyNumberFormat="1" applyFont="1" applyBorder="1" applyAlignment="1">
      <alignment horizontal="center" vertical="center"/>
    </xf>
    <xf numFmtId="0" fontId="10" fillId="6" borderId="9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/>
    <xf numFmtId="0" fontId="2" fillId="0" borderId="6" xfId="0" applyFont="1" applyBorder="1" applyAlignment="1">
      <alignment horizontal="center"/>
    </xf>
    <xf numFmtId="0" fontId="5" fillId="0" borderId="6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/>
    <xf numFmtId="0" fontId="10" fillId="5" borderId="92" xfId="0" applyFont="1" applyFill="1" applyBorder="1" applyAlignment="1">
      <alignment horizontal="center" vertical="center" wrapText="1"/>
    </xf>
    <xf numFmtId="0" fontId="10" fillId="6" borderId="85" xfId="0" applyFont="1" applyFill="1" applyBorder="1" applyAlignment="1">
      <alignment horizontal="center" vertical="center" wrapText="1"/>
    </xf>
    <xf numFmtId="0" fontId="10" fillId="6" borderId="86" xfId="0" applyFont="1" applyFill="1" applyBorder="1" applyAlignment="1">
      <alignment horizontal="center" vertical="center" wrapText="1"/>
    </xf>
    <xf numFmtId="0" fontId="4" fillId="0" borderId="6" xfId="0" applyFont="1" applyBorder="1"/>
    <xf numFmtId="3" fontId="6" fillId="6" borderId="53" xfId="0" applyNumberFormat="1" applyFont="1" applyFill="1" applyBorder="1"/>
    <xf numFmtId="3" fontId="6" fillId="6" borderId="95" xfId="0" applyNumberFormat="1" applyFont="1" applyFill="1" applyBorder="1"/>
    <xf numFmtId="166" fontId="6" fillId="6" borderId="73" xfId="0" applyNumberFormat="1" applyFont="1" applyFill="1" applyBorder="1"/>
    <xf numFmtId="166" fontId="6" fillId="6" borderId="95" xfId="0" applyNumberFormat="1" applyFont="1" applyFill="1" applyBorder="1"/>
    <xf numFmtId="165" fontId="4" fillId="0" borderId="6" xfId="0" applyNumberFormat="1" applyFont="1" applyBorder="1"/>
    <xf numFmtId="0" fontId="10" fillId="5" borderId="84" xfId="0" applyFont="1" applyFill="1" applyBorder="1" applyAlignment="1">
      <alignment horizontal="center" vertical="center" wrapText="1"/>
    </xf>
    <xf numFmtId="0" fontId="8" fillId="6" borderId="84" xfId="0" applyFont="1" applyFill="1" applyBorder="1" applyAlignment="1">
      <alignment horizontal="center" vertical="center" wrapText="1"/>
    </xf>
    <xf numFmtId="0" fontId="8" fillId="6" borderId="85" xfId="0" applyFont="1" applyFill="1" applyBorder="1" applyAlignment="1">
      <alignment horizontal="center" vertical="center" wrapText="1"/>
    </xf>
    <xf numFmtId="0" fontId="8" fillId="6" borderId="86" xfId="0" applyFont="1" applyFill="1" applyBorder="1" applyAlignment="1">
      <alignment horizontal="center" vertical="center" wrapText="1"/>
    </xf>
    <xf numFmtId="0" fontId="6" fillId="3" borderId="94" xfId="0" applyFont="1" applyFill="1" applyBorder="1" applyAlignment="1">
      <alignment horizontal="right"/>
    </xf>
    <xf numFmtId="0" fontId="7" fillId="0" borderId="29" xfId="0" applyFont="1" applyBorder="1"/>
    <xf numFmtId="0" fontId="2" fillId="0" borderId="30" xfId="0" applyFont="1" applyBorder="1" applyAlignment="1">
      <alignment horizontal="center"/>
    </xf>
    <xf numFmtId="0" fontId="6" fillId="0" borderId="30" xfId="0" applyFont="1" applyBorder="1"/>
    <xf numFmtId="0" fontId="7" fillId="0" borderId="30" xfId="0" applyFont="1" applyBorder="1"/>
    <xf numFmtId="3" fontId="6" fillId="3" borderId="73" xfId="0" applyNumberFormat="1" applyFont="1" applyFill="1" applyBorder="1" applyAlignment="1">
      <alignment horizontal="right"/>
    </xf>
    <xf numFmtId="0" fontId="19" fillId="0" borderId="90" xfId="0" applyFont="1" applyBorder="1"/>
    <xf numFmtId="166" fontId="7" fillId="0" borderId="55" xfId="0" applyNumberFormat="1" applyFont="1" applyBorder="1"/>
    <xf numFmtId="0" fontId="2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4" xfId="0" applyFont="1" applyBorder="1"/>
    <xf numFmtId="0" fontId="7" fillId="0" borderId="4" xfId="0" applyFont="1" applyBorder="1"/>
    <xf numFmtId="0" fontId="10" fillId="6" borderId="63" xfId="0" applyFont="1" applyFill="1" applyBorder="1" applyAlignment="1">
      <alignment horizontal="center" vertical="center" wrapText="1"/>
    </xf>
    <xf numFmtId="3" fontId="7" fillId="0" borderId="90" xfId="0" applyNumberFormat="1" applyFont="1" applyBorder="1" applyAlignment="1">
      <alignment vertical="top"/>
    </xf>
    <xf numFmtId="164" fontId="7" fillId="0" borderId="97" xfId="0" applyNumberFormat="1" applyFont="1" applyBorder="1"/>
    <xf numFmtId="3" fontId="6" fillId="3" borderId="62" xfId="0" applyNumberFormat="1" applyFont="1" applyFill="1" applyBorder="1"/>
    <xf numFmtId="0" fontId="4" fillId="0" borderId="69" xfId="0" applyFont="1" applyBorder="1"/>
    <xf numFmtId="0" fontId="2" fillId="0" borderId="70" xfId="0" applyFont="1" applyBorder="1" applyAlignment="1">
      <alignment horizontal="center"/>
    </xf>
    <xf numFmtId="0" fontId="6" fillId="0" borderId="70" xfId="0" applyFont="1" applyBorder="1"/>
    <xf numFmtId="0" fontId="7" fillId="0" borderId="70" xfId="0" applyFont="1" applyBorder="1"/>
    <xf numFmtId="0" fontId="10" fillId="5" borderId="63" xfId="0" applyFont="1" applyFill="1" applyBorder="1" applyAlignment="1">
      <alignment horizontal="center" vertical="center" wrapText="1"/>
    </xf>
    <xf numFmtId="0" fontId="7" fillId="0" borderId="82" xfId="0" applyFont="1" applyBorder="1"/>
    <xf numFmtId="0" fontId="7" fillId="0" borderId="55" xfId="0" applyFont="1" applyBorder="1"/>
    <xf numFmtId="14" fontId="7" fillId="0" borderId="55" xfId="0" applyNumberFormat="1" applyFont="1" applyBorder="1"/>
    <xf numFmtId="172" fontId="7" fillId="0" borderId="81" xfId="0" applyNumberFormat="1" applyFont="1" applyBorder="1"/>
    <xf numFmtId="0" fontId="10" fillId="5" borderId="79" xfId="0" applyFont="1" applyFill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/>
    </xf>
    <xf numFmtId="0" fontId="19" fillId="0" borderId="90" xfId="0" applyFont="1" applyBorder="1" applyAlignment="1">
      <alignment vertical="center"/>
    </xf>
    <xf numFmtId="0" fontId="8" fillId="0" borderId="90" xfId="0" applyFont="1" applyBorder="1" applyAlignment="1">
      <alignment horizontal="right"/>
    </xf>
    <xf numFmtId="3" fontId="6" fillId="0" borderId="81" xfId="0" applyNumberFormat="1" applyFont="1" applyBorder="1" applyAlignment="1">
      <alignment horizontal="center"/>
    </xf>
    <xf numFmtId="173" fontId="10" fillId="4" borderId="94" xfId="0" applyNumberFormat="1" applyFont="1" applyFill="1" applyBorder="1"/>
    <xf numFmtId="166" fontId="6" fillId="3" borderId="94" xfId="0" applyNumberFormat="1" applyFont="1" applyFill="1" applyBorder="1"/>
    <xf numFmtId="0" fontId="10" fillId="5" borderId="62" xfId="0" applyFont="1" applyFill="1" applyBorder="1" applyAlignment="1">
      <alignment horizontal="center" vertical="center"/>
    </xf>
    <xf numFmtId="0" fontId="10" fillId="5" borderId="73" xfId="0" applyFont="1" applyFill="1" applyBorder="1" applyAlignment="1">
      <alignment horizontal="center" vertical="center"/>
    </xf>
    <xf numFmtId="0" fontId="10" fillId="5" borderId="9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3" borderId="71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10" fillId="5" borderId="82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0" fillId="5" borderId="61" xfId="0" applyFont="1" applyFill="1" applyBorder="1" applyAlignment="1">
      <alignment horizontal="center" vertical="center" wrapText="1"/>
    </xf>
    <xf numFmtId="3" fontId="7" fillId="0" borderId="33" xfId="0" applyNumberFormat="1" applyFont="1" applyBorder="1" applyAlignment="1">
      <alignment horizontal="center"/>
    </xf>
    <xf numFmtId="3" fontId="7" fillId="0" borderId="45" xfId="0" applyNumberFormat="1" applyFont="1" applyBorder="1" applyAlignment="1">
      <alignment horizontal="center"/>
    </xf>
    <xf numFmtId="0" fontId="6" fillId="3" borderId="93" xfId="0" applyFont="1" applyFill="1" applyBorder="1" applyAlignment="1">
      <alignment horizontal="right"/>
    </xf>
    <xf numFmtId="166" fontId="6" fillId="3" borderId="56" xfId="0" applyNumberFormat="1" applyFont="1" applyFill="1" applyBorder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6" fillId="4" borderId="71" xfId="0" applyFont="1" applyFill="1" applyBorder="1" applyAlignment="1">
      <alignment horizontal="center" wrapText="1"/>
    </xf>
    <xf numFmtId="3" fontId="7" fillId="0" borderId="48" xfId="0" applyNumberFormat="1" applyFont="1" applyBorder="1" applyAlignment="1">
      <alignment horizontal="center"/>
    </xf>
    <xf numFmtId="3" fontId="7" fillId="0" borderId="50" xfId="0" applyNumberFormat="1" applyFont="1" applyBorder="1" applyAlignment="1">
      <alignment horizontal="center"/>
    </xf>
    <xf numFmtId="3" fontId="6" fillId="3" borderId="56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10" fillId="5" borderId="71" xfId="0" applyFont="1" applyFill="1" applyBorder="1" applyAlignment="1">
      <alignment horizontal="center" vertical="center" wrapText="1"/>
    </xf>
    <xf numFmtId="0" fontId="10" fillId="6" borderId="71" xfId="0" applyFont="1" applyFill="1" applyBorder="1" applyAlignment="1">
      <alignment horizontal="center" vertical="center" wrapText="1"/>
    </xf>
    <xf numFmtId="0" fontId="10" fillId="6" borderId="62" xfId="0" applyFont="1" applyFill="1" applyBorder="1" applyAlignment="1">
      <alignment horizontal="center" vertical="center" wrapText="1"/>
    </xf>
    <xf numFmtId="0" fontId="10" fillId="5" borderId="62" xfId="0" applyFont="1" applyFill="1" applyBorder="1" applyAlignment="1">
      <alignment horizontal="center" vertical="center" wrapText="1"/>
    </xf>
    <xf numFmtId="3" fontId="6" fillId="4" borderId="62" xfId="0" applyNumberFormat="1" applyFont="1" applyFill="1" applyBorder="1" applyAlignment="1">
      <alignment horizontal="right"/>
    </xf>
    <xf numFmtId="3" fontId="7" fillId="0" borderId="45" xfId="0" applyNumberFormat="1" applyFont="1" applyBorder="1" applyAlignment="1">
      <alignment horizontal="right"/>
    </xf>
    <xf numFmtId="3" fontId="7" fillId="0" borderId="47" xfId="0" applyNumberFormat="1" applyFont="1" applyBorder="1" applyAlignment="1">
      <alignment horizontal="center"/>
    </xf>
    <xf numFmtId="3" fontId="6" fillId="3" borderId="71" xfId="0" applyNumberFormat="1" applyFont="1" applyFill="1" applyBorder="1" applyAlignment="1">
      <alignment horizontal="right"/>
    </xf>
    <xf numFmtId="3" fontId="6" fillId="4" borderId="71" xfId="0" applyNumberFormat="1" applyFont="1" applyFill="1" applyBorder="1" applyAlignment="1">
      <alignment horizontal="right"/>
    </xf>
    <xf numFmtId="3" fontId="7" fillId="0" borderId="43" xfId="0" applyNumberFormat="1" applyFont="1" applyBorder="1" applyAlignment="1">
      <alignment horizontal="right"/>
    </xf>
    <xf numFmtId="3" fontId="7" fillId="0" borderId="32" xfId="0" applyNumberFormat="1" applyFont="1" applyBorder="1" applyAlignment="1">
      <alignment horizontal="center"/>
    </xf>
    <xf numFmtId="3" fontId="7" fillId="0" borderId="43" xfId="0" applyNumberFormat="1" applyFont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3" borderId="69" xfId="0" applyFont="1" applyFill="1" applyBorder="1" applyAlignment="1">
      <alignment horizontal="center"/>
    </xf>
    <xf numFmtId="0" fontId="6" fillId="3" borderId="82" xfId="0" applyFont="1" applyFill="1" applyBorder="1" applyAlignment="1">
      <alignment horizontal="center"/>
    </xf>
    <xf numFmtId="0" fontId="10" fillId="0" borderId="90" xfId="0" applyFont="1" applyBorder="1" applyAlignment="1">
      <alignment horizontal="center" vertical="center" wrapText="1"/>
    </xf>
    <xf numFmtId="0" fontId="6" fillId="6" borderId="71" xfId="0" applyFont="1" applyFill="1" applyBorder="1" applyAlignment="1">
      <alignment horizontal="center"/>
    </xf>
    <xf numFmtId="0" fontId="7" fillId="0" borderId="77" xfId="0" applyFont="1" applyBorder="1" applyAlignment="1">
      <alignment horizontal="center"/>
    </xf>
    <xf numFmtId="0" fontId="7" fillId="0" borderId="80" xfId="0" applyFont="1" applyBorder="1" applyAlignment="1">
      <alignment horizontal="center"/>
    </xf>
    <xf numFmtId="0" fontId="6" fillId="3" borderId="93" xfId="0" applyFont="1" applyFill="1" applyBorder="1" applyAlignment="1">
      <alignment horizontal="right" wrapText="1"/>
    </xf>
    <xf numFmtId="0" fontId="6" fillId="4" borderId="82" xfId="0" applyFont="1" applyFill="1" applyBorder="1" applyAlignment="1">
      <alignment horizontal="center" wrapText="1"/>
    </xf>
    <xf numFmtId="0" fontId="6" fillId="5" borderId="71" xfId="0" applyFont="1" applyFill="1" applyBorder="1" applyAlignment="1">
      <alignment horizontal="right"/>
    </xf>
    <xf numFmtId="0" fontId="6" fillId="3" borderId="71" xfId="0" applyFont="1" applyFill="1" applyBorder="1" applyAlignment="1">
      <alignment horizontal="right" wrapText="1"/>
    </xf>
    <xf numFmtId="0" fontId="10" fillId="3" borderId="71" xfId="0" applyFont="1" applyFill="1" applyBorder="1" applyAlignment="1">
      <alignment horizontal="right"/>
    </xf>
    <xf numFmtId="0" fontId="10" fillId="5" borderId="82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6" fillId="5" borderId="85" xfId="0" applyFont="1" applyFill="1" applyBorder="1" applyAlignment="1">
      <alignment horizontal="center" vertical="center" wrapText="1"/>
    </xf>
    <xf numFmtId="0" fontId="6" fillId="5" borderId="86" xfId="0" applyFont="1" applyFill="1" applyBorder="1" applyAlignment="1">
      <alignment horizontal="center" vertical="center" wrapText="1"/>
    </xf>
    <xf numFmtId="0" fontId="6" fillId="5" borderId="84" xfId="0" applyFont="1" applyFill="1" applyBorder="1" applyAlignment="1">
      <alignment horizontal="center" vertical="center" wrapText="1"/>
    </xf>
    <xf numFmtId="0" fontId="6" fillId="3" borderId="82" xfId="0" applyFont="1" applyFill="1" applyBorder="1" applyAlignment="1">
      <alignment horizontal="center" vertical="center"/>
    </xf>
    <xf numFmtId="0" fontId="6" fillId="5" borderId="71" xfId="0" applyFont="1" applyFill="1" applyBorder="1" applyAlignment="1">
      <alignment horizontal="center" vertical="center"/>
    </xf>
    <xf numFmtId="0" fontId="6" fillId="3" borderId="92" xfId="0" applyFont="1" applyFill="1" applyBorder="1" applyAlignment="1">
      <alignment horizontal="center" vertical="center"/>
    </xf>
    <xf numFmtId="0" fontId="10" fillId="5" borderId="85" xfId="0" applyFont="1" applyFill="1" applyBorder="1" applyAlignment="1">
      <alignment horizontal="center" vertical="center" wrapText="1"/>
    </xf>
    <xf numFmtId="0" fontId="10" fillId="5" borderId="84" xfId="0" applyFont="1" applyFill="1" applyBorder="1" applyAlignment="1">
      <alignment horizontal="center" vertical="center"/>
    </xf>
    <xf numFmtId="0" fontId="10" fillId="5" borderId="85" xfId="0" applyFont="1" applyFill="1" applyBorder="1" applyAlignment="1">
      <alignment horizontal="center" vertical="center"/>
    </xf>
    <xf numFmtId="0" fontId="10" fillId="5" borderId="86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3" xfId="0" applyFont="1" applyBorder="1" applyAlignment="1"/>
    <xf numFmtId="0" fontId="0" fillId="0" borderId="0" xfId="0" applyAlignment="1"/>
    <xf numFmtId="0" fontId="3" fillId="0" borderId="6" xfId="0" applyFont="1" applyBorder="1" applyAlignment="1"/>
    <xf numFmtId="0" fontId="3" fillId="0" borderId="5" xfId="0" applyFont="1" applyBorder="1" applyAlignment="1"/>
    <xf numFmtId="0" fontId="3" fillId="0" borderId="7" xfId="0" applyFont="1" applyBorder="1" applyAlignment="1"/>
    <xf numFmtId="0" fontId="3" fillId="0" borderId="22" xfId="0" applyFont="1" applyBorder="1" applyAlignment="1"/>
    <xf numFmtId="0" fontId="3" fillId="0" borderId="27" xfId="0" applyFont="1" applyBorder="1" applyAlignment="1"/>
    <xf numFmtId="0" fontId="3" fillId="0" borderId="28" xfId="0" applyFont="1" applyBorder="1" applyAlignment="1"/>
    <xf numFmtId="0" fontId="3" fillId="0" borderId="30" xfId="0" applyFont="1" applyBorder="1" applyAlignment="1"/>
    <xf numFmtId="0" fontId="3" fillId="0" borderId="33" xfId="0" applyFont="1" applyBorder="1" applyAlignment="1"/>
    <xf numFmtId="0" fontId="3" fillId="0" borderId="34" xfId="0" applyFont="1" applyBorder="1" applyAlignment="1"/>
    <xf numFmtId="0" fontId="3" fillId="0" borderId="35" xfId="0" applyFont="1" applyBorder="1" applyAlignment="1"/>
    <xf numFmtId="0" fontId="3" fillId="0" borderId="36" xfId="0" applyFont="1" applyBorder="1" applyAlignment="1"/>
    <xf numFmtId="0" fontId="3" fillId="0" borderId="59" xfId="0" applyFont="1" applyBorder="1" applyAlignment="1"/>
    <xf numFmtId="0" fontId="3" fillId="0" borderId="39" xfId="0" applyFont="1" applyBorder="1" applyAlignment="1"/>
    <xf numFmtId="164" fontId="7" fillId="0" borderId="43" xfId="0" applyNumberFormat="1" applyFont="1" applyBorder="1" applyAlignment="1"/>
    <xf numFmtId="0" fontId="3" fillId="0" borderId="14" xfId="0" applyFont="1" applyBorder="1" applyAlignment="1"/>
    <xf numFmtId="164" fontId="7" fillId="0" borderId="45" xfId="0" applyNumberFormat="1" applyFont="1" applyBorder="1" applyAlignment="1"/>
    <xf numFmtId="0" fontId="3" fillId="0" borderId="46" xfId="0" applyFont="1" applyBorder="1" applyAlignment="1"/>
    <xf numFmtId="0" fontId="3" fillId="0" borderId="48" xfId="0" applyFont="1" applyBorder="1" applyAlignment="1"/>
    <xf numFmtId="166" fontId="7" fillId="0" borderId="45" xfId="0" applyNumberFormat="1" applyFont="1" applyBorder="1" applyAlignment="1"/>
    <xf numFmtId="0" fontId="3" fillId="0" borderId="51" xfId="0" applyFont="1" applyBorder="1" applyAlignment="1"/>
    <xf numFmtId="166" fontId="7" fillId="0" borderId="50" xfId="0" applyNumberFormat="1" applyFont="1" applyBorder="1" applyAlignment="1"/>
    <xf numFmtId="0" fontId="3" fillId="0" borderId="52" xfId="0" applyFont="1" applyBorder="1" applyAlignment="1"/>
    <xf numFmtId="0" fontId="3" fillId="0" borderId="53" xfId="0" applyFont="1" applyBorder="1" applyAlignment="1"/>
    <xf numFmtId="0" fontId="3" fillId="0" borderId="81" xfId="0" applyFont="1" applyBorder="1" applyAlignment="1"/>
    <xf numFmtId="0" fontId="3" fillId="0" borderId="72" xfId="0" applyFont="1" applyBorder="1" applyAlignment="1"/>
    <xf numFmtId="0" fontId="3" fillId="0" borderId="63" xfId="0" applyFont="1" applyBorder="1" applyAlignment="1"/>
    <xf numFmtId="0" fontId="3" fillId="0" borderId="67" xfId="0" applyFont="1" applyBorder="1" applyAlignment="1"/>
    <xf numFmtId="0" fontId="3" fillId="0" borderId="68" xfId="0" applyFont="1" applyBorder="1" applyAlignment="1"/>
    <xf numFmtId="0" fontId="3" fillId="0" borderId="70" xfId="0" applyFont="1" applyBorder="1" applyAlignment="1"/>
    <xf numFmtId="0" fontId="3" fillId="0" borderId="90" xfId="0" applyFont="1" applyBorder="1" applyAlignment="1"/>
    <xf numFmtId="0" fontId="3" fillId="0" borderId="79" xfId="0" applyFont="1" applyBorder="1" applyAlignment="1"/>
    <xf numFmtId="0" fontId="3" fillId="0" borderId="78" xfId="0" applyFont="1" applyBorder="1" applyAlignment="1"/>
    <xf numFmtId="0" fontId="3" fillId="0" borderId="93" xfId="0" applyFont="1" applyBorder="1" applyAlignment="1"/>
    <xf numFmtId="0" fontId="3" fillId="0" borderId="87" xfId="0" applyFont="1" applyBorder="1" applyAlignment="1"/>
    <xf numFmtId="0" fontId="3" fillId="0" borderId="88" xfId="0" applyFont="1" applyBorder="1" applyAlignment="1"/>
    <xf numFmtId="0" fontId="3" fillId="0" borderId="89" xfId="0" applyFont="1" applyBorder="1" applyAlignment="1"/>
    <xf numFmtId="0" fontId="3" fillId="0" borderId="94" xfId="0" applyFont="1" applyBorder="1" applyAlignment="1"/>
    <xf numFmtId="0" fontId="3" fillId="0" borderId="73" xfId="0" applyFont="1" applyBorder="1" applyAlignment="1"/>
    <xf numFmtId="0" fontId="3" fillId="0" borderId="55" xfId="0" applyFont="1" applyBorder="1" applyAlignment="1"/>
    <xf numFmtId="0" fontId="3" fillId="0" borderId="9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workbookViewId="0">
      <selection activeCell="J20" sqref="J20"/>
    </sheetView>
  </sheetViews>
  <sheetFormatPr defaultColWidth="14.42578125" defaultRowHeight="15" customHeight="1"/>
  <cols>
    <col min="1" max="1" width="11.42578125" customWidth="1"/>
    <col min="2" max="2" width="78.7109375" customWidth="1"/>
    <col min="3" max="3" width="17.42578125" customWidth="1"/>
    <col min="4" max="4" width="31.28515625" customWidth="1"/>
    <col min="5" max="5" width="15.42578125" hidden="1" customWidth="1"/>
    <col min="6" max="6" width="18" hidden="1" customWidth="1"/>
    <col min="7" max="7" width="31.140625" hidden="1" customWidth="1"/>
    <col min="8" max="8" width="26.140625" hidden="1" customWidth="1"/>
    <col min="9" max="9" width="34.42578125" hidden="1" customWidth="1"/>
    <col min="10" max="10" width="19.42578125" customWidth="1"/>
    <col min="11" max="11" width="11.42578125" customWidth="1"/>
    <col min="12" max="12" width="21" customWidth="1"/>
    <col min="13" max="13" width="11.42578125" customWidth="1"/>
    <col min="14" max="14" width="26.140625" customWidth="1"/>
    <col min="15" max="26" width="11.42578125" customWidth="1"/>
  </cols>
  <sheetData>
    <row r="1" spans="1:26" ht="23.25">
      <c r="A1" s="310" t="s">
        <v>0</v>
      </c>
      <c r="B1" s="371"/>
      <c r="C1" s="371"/>
      <c r="D1" s="371"/>
      <c r="E1" s="371"/>
      <c r="F1" s="371"/>
      <c r="G1" s="371"/>
      <c r="H1" s="371"/>
      <c r="I1" s="371"/>
      <c r="J1" s="37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>
      <c r="A2" s="251"/>
      <c r="B2" s="3"/>
      <c r="C2" s="3"/>
      <c r="D2" s="3"/>
      <c r="E2" s="3"/>
      <c r="F2" s="3"/>
      <c r="G2" s="3"/>
      <c r="H2" s="3"/>
      <c r="I2" s="3"/>
      <c r="J2" s="25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>
      <c r="A3" s="311" t="s">
        <v>1</v>
      </c>
      <c r="B3" s="373"/>
      <c r="C3" s="373"/>
      <c r="D3" s="373"/>
      <c r="E3" s="373"/>
      <c r="F3" s="373"/>
      <c r="G3" s="373"/>
      <c r="H3" s="373"/>
      <c r="I3" s="373"/>
      <c r="J3" s="37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>
      <c r="A4" s="251"/>
      <c r="B4" s="4"/>
      <c r="C4" s="4"/>
      <c r="D4" s="4"/>
      <c r="E4" s="5"/>
      <c r="F4" s="5"/>
      <c r="G4" s="5"/>
      <c r="H4" s="5"/>
      <c r="I4" s="5"/>
      <c r="J4" s="25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>
      <c r="A5" s="251"/>
      <c r="B5" s="6" t="s">
        <v>2</v>
      </c>
      <c r="C5" s="7" t="s">
        <v>3</v>
      </c>
      <c r="D5" s="6">
        <v>2023</v>
      </c>
      <c r="E5" s="8"/>
      <c r="F5" s="6"/>
      <c r="G5" s="6"/>
      <c r="H5" s="6"/>
      <c r="I5" s="6"/>
      <c r="J5" s="25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51"/>
      <c r="B6" s="9"/>
      <c r="D6" s="10"/>
      <c r="E6" s="10"/>
      <c r="F6" s="10"/>
      <c r="G6" s="10"/>
      <c r="H6" s="10"/>
      <c r="I6" s="10"/>
      <c r="J6" s="25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>
      <c r="A7" s="312" t="s">
        <v>4</v>
      </c>
      <c r="B7" s="375"/>
      <c r="C7" s="375"/>
      <c r="D7" s="375"/>
      <c r="E7" s="375"/>
      <c r="F7" s="375"/>
      <c r="G7" s="375"/>
      <c r="H7" s="375"/>
      <c r="I7" s="375"/>
      <c r="J7" s="37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>
      <c r="A8" s="251"/>
      <c r="B8" s="11"/>
      <c r="C8" s="10"/>
      <c r="D8" s="10"/>
      <c r="E8" s="10"/>
      <c r="F8" s="10"/>
      <c r="G8" s="10"/>
      <c r="H8" s="10"/>
      <c r="I8" s="10"/>
      <c r="J8" s="25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>
      <c r="A9" s="251"/>
      <c r="B9" s="308" t="s">
        <v>5</v>
      </c>
      <c r="C9" s="376"/>
      <c r="D9" s="377"/>
      <c r="E9" s="309" t="s">
        <v>6</v>
      </c>
      <c r="F9" s="376"/>
      <c r="G9" s="376"/>
      <c r="H9" s="376"/>
      <c r="I9" s="377"/>
      <c r="J9" s="256"/>
      <c r="K9" s="2"/>
      <c r="L9" s="2"/>
      <c r="M9" s="2"/>
      <c r="N9" s="1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7.25">
      <c r="A10" s="251"/>
      <c r="B10" s="257" t="s">
        <v>7</v>
      </c>
      <c r="C10" s="13" t="s">
        <v>8</v>
      </c>
      <c r="D10" s="244" t="s">
        <v>9</v>
      </c>
      <c r="E10" s="14" t="s">
        <v>8</v>
      </c>
      <c r="F10" s="14" t="s">
        <v>10</v>
      </c>
      <c r="G10" s="258" t="s">
        <v>9</v>
      </c>
      <c r="H10" s="15" t="s">
        <v>11</v>
      </c>
      <c r="I10" s="259" t="s">
        <v>12</v>
      </c>
      <c r="J10" s="260"/>
      <c r="K10" s="2"/>
      <c r="L10" s="2"/>
      <c r="M10" s="2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>
      <c r="A11" s="251"/>
      <c r="B11" s="17" t="s">
        <v>13</v>
      </c>
      <c r="C11" s="18">
        <v>5</v>
      </c>
      <c r="D11" s="19"/>
      <c r="E11" s="20"/>
      <c r="F11" s="21">
        <f>C11-E11</f>
        <v>5</v>
      </c>
      <c r="G11" s="22"/>
      <c r="H11" s="22">
        <f>D11-G11</f>
        <v>0</v>
      </c>
      <c r="I11" s="23"/>
      <c r="J11" s="260"/>
      <c r="K11" s="2"/>
      <c r="L11" s="2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>
      <c r="A12" s="251"/>
      <c r="B12" s="17" t="s">
        <v>14</v>
      </c>
      <c r="C12" s="18">
        <v>3</v>
      </c>
      <c r="D12" s="19">
        <v>6329065076</v>
      </c>
      <c r="E12" s="20"/>
      <c r="F12" s="21"/>
      <c r="G12" s="22"/>
      <c r="H12" s="22"/>
      <c r="I12" s="23"/>
      <c r="J12" s="260"/>
      <c r="K12" s="2"/>
      <c r="L12" s="24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>
      <c r="A13" s="251"/>
      <c r="B13" s="17" t="s">
        <v>15</v>
      </c>
      <c r="C13" s="18">
        <v>9</v>
      </c>
      <c r="D13" s="19">
        <v>651283466</v>
      </c>
      <c r="E13" s="20"/>
      <c r="F13" s="21"/>
      <c r="G13" s="22"/>
      <c r="H13" s="22"/>
      <c r="I13" s="23"/>
      <c r="J13" s="260"/>
      <c r="K13" s="2"/>
      <c r="L13" s="24"/>
      <c r="M13" s="2"/>
      <c r="N13" s="25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>
      <c r="A14" s="251"/>
      <c r="B14" s="17" t="s">
        <v>16</v>
      </c>
      <c r="C14" s="18">
        <v>19</v>
      </c>
      <c r="D14" s="19">
        <v>1858111279</v>
      </c>
      <c r="E14" s="20"/>
      <c r="F14" s="21"/>
      <c r="G14" s="22"/>
      <c r="H14" s="22"/>
      <c r="I14" s="23"/>
      <c r="J14" s="260"/>
      <c r="K14" s="2"/>
      <c r="L14" s="24"/>
      <c r="M14" s="2"/>
      <c r="N14" s="2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>
      <c r="A15" s="251"/>
      <c r="B15" s="17" t="s">
        <v>17</v>
      </c>
      <c r="C15" s="18">
        <v>7</v>
      </c>
      <c r="D15" s="12">
        <v>730417538</v>
      </c>
      <c r="E15" s="20"/>
      <c r="F15" s="21">
        <f>C15-E15</f>
        <v>7</v>
      </c>
      <c r="G15" s="22"/>
      <c r="H15" s="22">
        <f>D15-G15</f>
        <v>730417538</v>
      </c>
      <c r="I15" s="23"/>
      <c r="J15" s="260"/>
      <c r="K15" s="2"/>
      <c r="L15" s="26"/>
      <c r="M15" s="2"/>
      <c r="N15" s="2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>
      <c r="A16" s="251"/>
      <c r="B16" s="17" t="s">
        <v>18</v>
      </c>
      <c r="C16" s="18">
        <v>1</v>
      </c>
      <c r="D16" s="12">
        <v>61085105</v>
      </c>
      <c r="E16" s="20"/>
      <c r="F16" s="21"/>
      <c r="G16" s="22"/>
      <c r="H16" s="22"/>
      <c r="I16" s="23"/>
      <c r="J16" s="260"/>
      <c r="K16" s="2"/>
      <c r="L16" s="26"/>
      <c r="M16" s="2"/>
      <c r="N16" s="2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>
      <c r="A17" s="251"/>
      <c r="B17" s="27" t="s">
        <v>19</v>
      </c>
      <c r="C17" s="28">
        <f t="shared" ref="C17:H17" si="0">SUM(C11:C16)</f>
        <v>44</v>
      </c>
      <c r="D17" s="29">
        <f t="shared" si="0"/>
        <v>9629962464</v>
      </c>
      <c r="E17" s="261">
        <f t="shared" si="0"/>
        <v>0</v>
      </c>
      <c r="F17" s="262">
        <f t="shared" si="0"/>
        <v>12</v>
      </c>
      <c r="G17" s="263">
        <f t="shared" si="0"/>
        <v>0</v>
      </c>
      <c r="H17" s="264">
        <f t="shared" si="0"/>
        <v>730417538</v>
      </c>
      <c r="J17" s="265"/>
      <c r="K17" s="2"/>
      <c r="L17" s="2"/>
      <c r="M17" s="2"/>
      <c r="N17" s="2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>
      <c r="A18" s="251"/>
      <c r="B18" s="30"/>
      <c r="C18" s="31"/>
      <c r="D18" s="32"/>
      <c r="E18" s="33"/>
      <c r="F18" s="33"/>
      <c r="G18" s="34"/>
      <c r="H18" s="34"/>
      <c r="J18" s="260"/>
      <c r="K18" s="2"/>
      <c r="L18" s="2"/>
      <c r="M18" s="2"/>
      <c r="N18" s="25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51"/>
      <c r="J19" s="260"/>
      <c r="K19" s="2"/>
      <c r="L19" s="2"/>
      <c r="M19" s="2"/>
      <c r="N19" s="2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>
      <c r="A20" s="251"/>
      <c r="B20" s="308" t="s">
        <v>20</v>
      </c>
      <c r="C20" s="376"/>
      <c r="D20" s="377"/>
      <c r="E20" s="309" t="s">
        <v>6</v>
      </c>
      <c r="F20" s="376"/>
      <c r="G20" s="376"/>
      <c r="H20" s="376"/>
      <c r="I20" s="377"/>
      <c r="J20" s="260"/>
      <c r="K20" s="2"/>
      <c r="L20" s="2"/>
      <c r="M20" s="2"/>
      <c r="N20" s="2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51"/>
      <c r="B21" s="266" t="s">
        <v>7</v>
      </c>
      <c r="C21" s="35" t="s">
        <v>8</v>
      </c>
      <c r="D21" s="36" t="s">
        <v>9</v>
      </c>
      <c r="E21" s="267" t="s">
        <v>21</v>
      </c>
      <c r="F21" s="37" t="s">
        <v>10</v>
      </c>
      <c r="G21" s="268" t="s">
        <v>9</v>
      </c>
      <c r="H21" s="38" t="s">
        <v>11</v>
      </c>
      <c r="I21" s="269" t="s">
        <v>12</v>
      </c>
      <c r="J21" s="260"/>
      <c r="K21" s="2"/>
      <c r="L21" s="2"/>
      <c r="M21" s="2"/>
      <c r="N21" s="25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51"/>
      <c r="B22" s="17" t="s">
        <v>18</v>
      </c>
      <c r="C22" s="18">
        <v>1</v>
      </c>
      <c r="D22" s="19">
        <v>375000000</v>
      </c>
      <c r="E22" s="39"/>
      <c r="F22" s="40" t="e">
        <f t="shared" ref="F22:F24" si="1">#REF!-E22</f>
        <v>#REF!</v>
      </c>
      <c r="G22" s="41"/>
      <c r="H22" s="41" t="e">
        <f t="shared" ref="H22:H24" si="2">#REF!-G22</f>
        <v>#REF!</v>
      </c>
      <c r="I22" s="42"/>
      <c r="J22" s="260"/>
      <c r="K22" s="2"/>
      <c r="L22" s="2"/>
      <c r="M22" s="2"/>
      <c r="N22" s="25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51"/>
      <c r="B23" s="270" t="s">
        <v>19</v>
      </c>
      <c r="C23" s="43">
        <f t="shared" ref="C23:D23" si="3">SUM(C22)</f>
        <v>1</v>
      </c>
      <c r="D23" s="29">
        <f t="shared" si="3"/>
        <v>375000000</v>
      </c>
      <c r="E23" s="44"/>
      <c r="F23" s="21" t="e">
        <f t="shared" si="1"/>
        <v>#REF!</v>
      </c>
      <c r="G23" s="22"/>
      <c r="H23" s="22" t="e">
        <f t="shared" si="2"/>
        <v>#REF!</v>
      </c>
      <c r="I23" s="23"/>
      <c r="J23" s="260"/>
      <c r="K23" s="2"/>
      <c r="L23" s="2"/>
      <c r="M23" s="2"/>
      <c r="N23" s="25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51"/>
      <c r="B24" s="45"/>
      <c r="C24" s="46"/>
      <c r="D24" s="46"/>
      <c r="E24" s="44"/>
      <c r="F24" s="21" t="e">
        <f t="shared" si="1"/>
        <v>#REF!</v>
      </c>
      <c r="G24" s="22"/>
      <c r="H24" s="22" t="e">
        <f t="shared" si="2"/>
        <v>#REF!</v>
      </c>
      <c r="I24" s="23"/>
      <c r="J24" s="260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B20:D20"/>
    <mergeCell ref="E20:I20"/>
    <mergeCell ref="A1:J1"/>
    <mergeCell ref="A3:J3"/>
    <mergeCell ref="A7:J7"/>
    <mergeCell ref="B9:D9"/>
    <mergeCell ref="E9:I9"/>
  </mergeCells>
  <dataValidations count="8">
    <dataValidation type="decimal" allowBlank="1" showInputMessage="1" showErrorMessage="1" prompt="ERROR - Registrar únicamente datos numéricos" sqref="C11:C16 E11:E16 C18 E18 C22:C23 E22:F24" xr:uid="{00000000-0002-0000-0100-000001000000}">
      <formula1>0</formula1>
      <formula2>10000</formula2>
    </dataValidation>
    <dataValidation type="decimal" allowBlank="1" showErrorMessage="1" sqref="F11:F16" xr:uid="{00000000-0002-0000-0100-000003000000}">
      <formula1>0</formula1>
      <formula2>10000</formula2>
    </dataValidation>
    <dataValidation type="decimal" allowBlank="1" showErrorMessage="1" sqref="H11:H16" xr:uid="{00000000-0002-0000-0100-000004000000}">
      <formula1>0</formula1>
      <formula2>999999999</formula2>
    </dataValidation>
    <dataValidation type="decimal" allowBlank="1" showInputMessage="1" showErrorMessage="1" prompt="ERROR - Registrar únicamente datos numércicos" sqref="F18" xr:uid="{00000000-0002-0000-0100-000005000000}">
      <formula1>0</formula1>
      <formula2>10000</formula2>
    </dataValidation>
    <dataValidation type="decimal" allowBlank="1" showInputMessage="1" showErrorMessage="1" prompt="ERROR - Registrar únicamente datos numéricos" sqref="G11:G16 D18 G18:H18 D22:D23 G22:H24" xr:uid="{00000000-0002-0000-0100-000006000000}">
      <formula1>0</formula1>
      <formula2>999999999</formula2>
    </dataValidation>
    <dataValidation type="list" allowBlank="1" showInputMessage="1" showErrorMessage="1" prompt="ERROR - Seleccione una opción de la lista desplegable" sqref="B11:B16 B22" xr:uid="{00000000-0002-0000-0100-000007000000}">
      <formula1>TIPO</formula1>
    </dataValidation>
    <dataValidation type="list" allowBlank="1" showInputMessage="1" showErrorMessage="1" prompt="PERIODO A REPORTAR - Seleccione el semestre correspondiente" sqref="B5" xr:uid="{00000000-0002-0000-0100-000000000000}">
      <formula1>#REF!</formula1>
    </dataValidation>
    <dataValidation type="list" allowBlank="1" showErrorMessage="1" sqref="D5" xr:uid="{00000000-0002-0000-0100-000002000000}">
      <formula1>#REF!</formula1>
    </dataValidation>
  </dataValidations>
  <pageMargins left="1.2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993"/>
  <sheetViews>
    <sheetView workbookViewId="0"/>
  </sheetViews>
  <sheetFormatPr defaultColWidth="14.42578125" defaultRowHeight="15" customHeight="1"/>
  <cols>
    <col min="1" max="1" width="16.7109375" customWidth="1"/>
    <col min="2" max="2" width="27.140625" customWidth="1"/>
    <col min="3" max="3" width="16.140625" customWidth="1"/>
    <col min="4" max="4" width="23.5703125" customWidth="1"/>
    <col min="5" max="5" width="11.7109375" customWidth="1"/>
    <col min="6" max="6" width="12.7109375" customWidth="1"/>
    <col min="7" max="7" width="12.42578125" customWidth="1"/>
    <col min="8" max="8" width="10.7109375" customWidth="1"/>
    <col min="9" max="9" width="20.7109375" customWidth="1"/>
    <col min="10" max="10" width="27.140625" customWidth="1"/>
    <col min="11" max="11" width="20.28515625" customWidth="1"/>
    <col min="12" max="13" width="28" customWidth="1"/>
    <col min="14" max="14" width="28.7109375" customWidth="1"/>
    <col min="15" max="15" width="64.85546875" customWidth="1"/>
    <col min="16" max="16" width="20.140625" customWidth="1"/>
    <col min="17" max="17" width="10.7109375" customWidth="1"/>
    <col min="18" max="18" width="28.42578125" customWidth="1"/>
    <col min="19" max="26" width="10.7109375" customWidth="1"/>
  </cols>
  <sheetData>
    <row r="1" spans="1:26" ht="23.25">
      <c r="A1" s="310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2"/>
      <c r="R1" s="1"/>
    </row>
    <row r="2" spans="1:26" ht="23.25">
      <c r="A2" s="27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52"/>
    </row>
    <row r="3" spans="1:26" ht="20.25">
      <c r="A3" s="311" t="str">
        <f>'Procesos Activos'!A3:J3</f>
        <v>UNIDAD ADMINISTRATIVA ESPECIAL CUERPO OFICIAL DE BOMBEROS BOGOTÁ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4"/>
      <c r="R3" s="1"/>
    </row>
    <row r="4" spans="1:26" ht="18">
      <c r="A4" s="330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4"/>
      <c r="R4" s="1"/>
    </row>
    <row r="5" spans="1:26" ht="18">
      <c r="A5" s="251"/>
      <c r="B5" s="6" t="str">
        <f>'Procesos Activos'!B5</f>
        <v>PRIMER SEMESTRE</v>
      </c>
      <c r="C5" s="6"/>
      <c r="D5" s="148"/>
      <c r="E5" s="6"/>
      <c r="F5" s="6"/>
      <c r="G5" s="6"/>
      <c r="H5" s="6"/>
      <c r="I5" s="6"/>
      <c r="K5" s="6" t="s">
        <v>3</v>
      </c>
      <c r="L5" s="6">
        <f>'Procesos Activos'!D5</f>
        <v>2023</v>
      </c>
      <c r="M5" s="6"/>
      <c r="N5" s="6"/>
      <c r="O5" s="6"/>
      <c r="P5" s="256"/>
      <c r="R5" s="1"/>
    </row>
    <row r="6" spans="1:26">
      <c r="A6" s="280"/>
      <c r="B6" s="9"/>
      <c r="C6" s="126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255"/>
      <c r="R6" s="1"/>
    </row>
    <row r="7" spans="1:26" ht="23.25">
      <c r="A7" s="312" t="s">
        <v>96</v>
      </c>
      <c r="B7" s="375"/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4"/>
      <c r="R7" s="1"/>
    </row>
    <row r="8" spans="1:26">
      <c r="A8" s="28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255"/>
      <c r="R8" s="1"/>
    </row>
    <row r="9" spans="1:26" ht="36">
      <c r="A9" s="281"/>
      <c r="B9" s="368" t="s">
        <v>97</v>
      </c>
      <c r="C9" s="367" t="s">
        <v>36</v>
      </c>
      <c r="D9" s="369" t="s">
        <v>98</v>
      </c>
      <c r="E9" s="369" t="s">
        <v>99</v>
      </c>
      <c r="F9" s="369" t="s">
        <v>100</v>
      </c>
      <c r="G9" s="369" t="s">
        <v>101</v>
      </c>
      <c r="H9" s="369" t="s">
        <v>102</v>
      </c>
      <c r="I9" s="367" t="s">
        <v>103</v>
      </c>
      <c r="J9" s="367" t="s">
        <v>104</v>
      </c>
      <c r="K9" s="367" t="s">
        <v>105</v>
      </c>
      <c r="L9" s="367" t="s">
        <v>106</v>
      </c>
      <c r="M9" s="367" t="s">
        <v>107</v>
      </c>
      <c r="N9" s="370" t="s">
        <v>12</v>
      </c>
      <c r="O9" s="245" t="s">
        <v>6</v>
      </c>
      <c r="P9" s="255"/>
      <c r="R9" s="1"/>
    </row>
    <row r="10" spans="1:26" ht="30.75" customHeight="1">
      <c r="A10" s="281"/>
      <c r="B10" s="411"/>
      <c r="C10" s="412"/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3"/>
      <c r="O10" s="246" t="s">
        <v>12</v>
      </c>
      <c r="P10" s="255"/>
      <c r="R10" s="1"/>
    </row>
    <row r="11" spans="1:26" ht="66.75" customHeight="1">
      <c r="A11" s="307"/>
      <c r="B11" s="218" t="s">
        <v>108</v>
      </c>
      <c r="C11" s="229">
        <v>751229</v>
      </c>
      <c r="D11" s="218" t="s">
        <v>109</v>
      </c>
      <c r="E11" s="229"/>
      <c r="F11" s="229"/>
      <c r="G11" s="229"/>
      <c r="H11" s="229"/>
      <c r="I11" s="229"/>
      <c r="J11" s="229" t="s">
        <v>110</v>
      </c>
      <c r="K11" s="229"/>
      <c r="L11" s="229" t="s">
        <v>111</v>
      </c>
      <c r="M11" s="247">
        <v>300460841</v>
      </c>
      <c r="N11" s="218" t="s">
        <v>112</v>
      </c>
      <c r="O11" s="248"/>
      <c r="P11" s="306"/>
      <c r="Q11" s="249"/>
      <c r="R11" s="250"/>
      <c r="S11" s="249"/>
      <c r="T11" s="249"/>
      <c r="U11" s="249"/>
      <c r="V11" s="249"/>
      <c r="W11" s="249"/>
      <c r="X11" s="249"/>
      <c r="Y11" s="249"/>
      <c r="Z11" s="249"/>
    </row>
    <row r="12" spans="1:26">
      <c r="A12" s="144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240"/>
      <c r="R12" s="1"/>
    </row>
    <row r="13" spans="1:26">
      <c r="R13" s="1"/>
    </row>
    <row r="14" spans="1:26" ht="15.75" customHeight="1">
      <c r="R14" s="1"/>
    </row>
    <row r="15" spans="1:26" ht="15.75" customHeight="1">
      <c r="R15" s="1"/>
    </row>
    <row r="16" spans="1:26" ht="15.75" customHeight="1">
      <c r="R16" s="1"/>
    </row>
    <row r="17" spans="18:18" ht="15.75" customHeight="1">
      <c r="R17" s="1"/>
    </row>
    <row r="18" spans="18:18" ht="15.75" customHeight="1">
      <c r="R18" s="1"/>
    </row>
    <row r="19" spans="18:18" ht="15.75" customHeight="1">
      <c r="R19" s="1"/>
    </row>
    <row r="20" spans="18:18" ht="15.75" customHeight="1">
      <c r="R20" s="1"/>
    </row>
    <row r="21" spans="18:18" ht="15.75" customHeight="1">
      <c r="R21" s="1"/>
    </row>
    <row r="22" spans="18:18" ht="15.75" customHeight="1">
      <c r="R22" s="1"/>
    </row>
    <row r="23" spans="18:18" ht="15.75" customHeight="1">
      <c r="R23" s="1"/>
    </row>
    <row r="24" spans="18:18" ht="15.75" customHeight="1">
      <c r="R24" s="1"/>
    </row>
    <row r="25" spans="18:18" ht="15.75" customHeight="1">
      <c r="R25" s="1"/>
    </row>
    <row r="26" spans="18:18" ht="15.75" customHeight="1">
      <c r="R26" s="1"/>
    </row>
    <row r="27" spans="18:18" ht="15.75" customHeight="1">
      <c r="R27" s="1"/>
    </row>
    <row r="28" spans="18:18" ht="15.75" customHeight="1">
      <c r="R28" s="1"/>
    </row>
    <row r="29" spans="18:18" ht="15.75" customHeight="1">
      <c r="R29" s="1"/>
    </row>
    <row r="30" spans="18:18" ht="15.75" customHeight="1">
      <c r="R30" s="1"/>
    </row>
    <row r="31" spans="18:18" ht="15.75" customHeight="1">
      <c r="R31" s="1"/>
    </row>
    <row r="32" spans="18:18" ht="15.75" customHeight="1">
      <c r="R32" s="1"/>
    </row>
    <row r="33" spans="18:18" ht="15.75" customHeight="1">
      <c r="R33" s="1"/>
    </row>
    <row r="34" spans="18:18" ht="15.75" customHeight="1">
      <c r="R34" s="1"/>
    </row>
    <row r="35" spans="18:18" ht="15.75" customHeight="1">
      <c r="R35" s="1"/>
    </row>
    <row r="36" spans="18:18" ht="15.75" customHeight="1">
      <c r="R36" s="1"/>
    </row>
    <row r="37" spans="18:18" ht="15.75" customHeight="1">
      <c r="R37" s="1"/>
    </row>
    <row r="38" spans="18:18" ht="15.75" customHeight="1">
      <c r="R38" s="1"/>
    </row>
    <row r="39" spans="18:18" ht="15.75" customHeight="1">
      <c r="R39" s="1"/>
    </row>
    <row r="40" spans="18:18" ht="15.75" customHeight="1">
      <c r="R40" s="1"/>
    </row>
    <row r="41" spans="18:18" ht="15.75" customHeight="1">
      <c r="R41" s="1"/>
    </row>
    <row r="42" spans="18:18" ht="15.75" customHeight="1">
      <c r="R42" s="1"/>
    </row>
    <row r="43" spans="18:18" ht="15.75" customHeight="1">
      <c r="R43" s="1"/>
    </row>
    <row r="44" spans="18:18" ht="15.75" customHeight="1">
      <c r="R44" s="1"/>
    </row>
    <row r="45" spans="18:18" ht="15.75" customHeight="1">
      <c r="R45" s="1"/>
    </row>
    <row r="46" spans="18:18" ht="15.75" customHeight="1">
      <c r="R46" s="1"/>
    </row>
    <row r="47" spans="18:18" ht="15.75" customHeight="1">
      <c r="R47" s="1"/>
    </row>
    <row r="48" spans="18:18" ht="15.75" customHeight="1">
      <c r="R48" s="1"/>
    </row>
    <row r="49" spans="18:18" ht="15.75" customHeight="1">
      <c r="R49" s="1"/>
    </row>
    <row r="50" spans="18:18" ht="15.75" customHeight="1">
      <c r="R50" s="1"/>
    </row>
    <row r="51" spans="18:18" ht="15.75" customHeight="1">
      <c r="R51" s="1"/>
    </row>
    <row r="52" spans="18:18" ht="15.75" customHeight="1">
      <c r="R52" s="1"/>
    </row>
    <row r="53" spans="18:18" ht="15.75" customHeight="1">
      <c r="R53" s="1"/>
    </row>
    <row r="54" spans="18:18" ht="15.75" customHeight="1">
      <c r="R54" s="1"/>
    </row>
    <row r="55" spans="18:18" ht="15.75" customHeight="1">
      <c r="R55" s="1"/>
    </row>
    <row r="56" spans="18:18" ht="15.75" customHeight="1">
      <c r="R56" s="1"/>
    </row>
    <row r="57" spans="18:18" ht="15.75" customHeight="1">
      <c r="R57" s="1"/>
    </row>
    <row r="58" spans="18:18" ht="15.75" customHeight="1">
      <c r="R58" s="1"/>
    </row>
    <row r="59" spans="18:18" ht="15.75" customHeight="1">
      <c r="R59" s="1"/>
    </row>
    <row r="60" spans="18:18" ht="15.75" customHeight="1">
      <c r="R60" s="1"/>
    </row>
    <row r="61" spans="18:18" ht="15.75" customHeight="1">
      <c r="R61" s="1"/>
    </row>
    <row r="62" spans="18:18" ht="15.75" customHeight="1">
      <c r="R62" s="1"/>
    </row>
    <row r="63" spans="18:18" ht="15.75" customHeight="1">
      <c r="R63" s="1"/>
    </row>
    <row r="64" spans="18:18" ht="15.75" customHeight="1">
      <c r="R64" s="1"/>
    </row>
    <row r="65" spans="18:18" ht="15.75" customHeight="1">
      <c r="R65" s="1"/>
    </row>
    <row r="66" spans="18:18" ht="15.75" customHeight="1">
      <c r="R66" s="1"/>
    </row>
    <row r="67" spans="18:18" ht="15.75" customHeight="1">
      <c r="R67" s="1"/>
    </row>
    <row r="68" spans="18:18" ht="15.75" customHeight="1">
      <c r="R68" s="1"/>
    </row>
    <row r="69" spans="18:18" ht="15.75" customHeight="1">
      <c r="R69" s="1"/>
    </row>
    <row r="70" spans="18:18" ht="15.75" customHeight="1">
      <c r="R70" s="1"/>
    </row>
    <row r="71" spans="18:18" ht="15.75" customHeight="1">
      <c r="R71" s="1"/>
    </row>
    <row r="72" spans="18:18" ht="15.75" customHeight="1">
      <c r="R72" s="1"/>
    </row>
    <row r="73" spans="18:18" ht="15.75" customHeight="1">
      <c r="R73" s="1"/>
    </row>
    <row r="74" spans="18:18" ht="15.75" customHeight="1">
      <c r="R74" s="1"/>
    </row>
    <row r="75" spans="18:18" ht="15.75" customHeight="1">
      <c r="R75" s="1"/>
    </row>
    <row r="76" spans="18:18" ht="15.75" customHeight="1">
      <c r="R76" s="1"/>
    </row>
    <row r="77" spans="18:18" ht="15.75" customHeight="1">
      <c r="R77" s="1"/>
    </row>
    <row r="78" spans="18:18" ht="15.75" customHeight="1">
      <c r="R78" s="1"/>
    </row>
    <row r="79" spans="18:18" ht="15.75" customHeight="1">
      <c r="R79" s="1"/>
    </row>
    <row r="80" spans="18:18" ht="15.75" customHeight="1">
      <c r="R80" s="1"/>
    </row>
    <row r="81" spans="18:18" ht="15.75" customHeight="1">
      <c r="R81" s="1"/>
    </row>
    <row r="82" spans="18:18" ht="15.75" customHeight="1">
      <c r="R82" s="1"/>
    </row>
    <row r="83" spans="18:18" ht="15.75" customHeight="1">
      <c r="R83" s="1"/>
    </row>
    <row r="84" spans="18:18" ht="15.75" customHeight="1">
      <c r="R84" s="1"/>
    </row>
    <row r="85" spans="18:18" ht="15.75" customHeight="1">
      <c r="R85" s="1"/>
    </row>
    <row r="86" spans="18:18" ht="15.75" customHeight="1">
      <c r="R86" s="1"/>
    </row>
    <row r="87" spans="18:18" ht="15.75" customHeight="1">
      <c r="R87" s="1"/>
    </row>
    <row r="88" spans="18:18" ht="15.75" customHeight="1">
      <c r="R88" s="1"/>
    </row>
    <row r="89" spans="18:18" ht="15.75" customHeight="1">
      <c r="R89" s="1"/>
    </row>
    <row r="90" spans="18:18" ht="15.75" customHeight="1">
      <c r="R90" s="1"/>
    </row>
    <row r="91" spans="18:18" ht="15.75" customHeight="1">
      <c r="R91" s="1"/>
    </row>
    <row r="92" spans="18:18" ht="15.75" customHeight="1">
      <c r="R92" s="1"/>
    </row>
    <row r="93" spans="18:18" ht="15.75" customHeight="1">
      <c r="R93" s="1"/>
    </row>
    <row r="94" spans="18:18" ht="15.75" customHeight="1">
      <c r="R94" s="1"/>
    </row>
    <row r="95" spans="18:18" ht="15.75" customHeight="1">
      <c r="R95" s="1"/>
    </row>
    <row r="96" spans="18:18" ht="15.75" customHeight="1">
      <c r="R96" s="1"/>
    </row>
    <row r="97" spans="18:18" ht="15.75" customHeight="1">
      <c r="R97" s="1"/>
    </row>
    <row r="98" spans="18:18" ht="15.75" customHeight="1">
      <c r="R98" s="1"/>
    </row>
    <row r="99" spans="18:18" ht="15.75" customHeight="1">
      <c r="R99" s="1"/>
    </row>
    <row r="100" spans="18:18" ht="15.75" customHeight="1">
      <c r="R100" s="1"/>
    </row>
    <row r="101" spans="18:18" ht="15.75" customHeight="1">
      <c r="R101" s="1"/>
    </row>
    <row r="102" spans="18:18" ht="15.75" customHeight="1">
      <c r="R102" s="1"/>
    </row>
    <row r="103" spans="18:18" ht="15.75" customHeight="1">
      <c r="R103" s="1"/>
    </row>
    <row r="104" spans="18:18" ht="15.75" customHeight="1">
      <c r="R104" s="1"/>
    </row>
    <row r="105" spans="18:18" ht="15.75" customHeight="1">
      <c r="R105" s="1"/>
    </row>
    <row r="106" spans="18:18" ht="15.75" customHeight="1">
      <c r="R106" s="1"/>
    </row>
    <row r="107" spans="18:18" ht="15.75" customHeight="1">
      <c r="R107" s="1"/>
    </row>
    <row r="108" spans="18:18" ht="15.75" customHeight="1">
      <c r="R108" s="1"/>
    </row>
    <row r="109" spans="18:18" ht="15.75" customHeight="1">
      <c r="R109" s="1"/>
    </row>
    <row r="110" spans="18:18" ht="15.75" customHeight="1">
      <c r="R110" s="1"/>
    </row>
    <row r="111" spans="18:18" ht="15.75" customHeight="1">
      <c r="R111" s="1"/>
    </row>
    <row r="112" spans="18:18" ht="15.75" customHeight="1">
      <c r="R112" s="1"/>
    </row>
    <row r="113" spans="18:18" ht="15.75" customHeight="1">
      <c r="R113" s="1"/>
    </row>
    <row r="114" spans="18:18" ht="15.75" customHeight="1">
      <c r="R114" s="1"/>
    </row>
    <row r="115" spans="18:18" ht="15.75" customHeight="1">
      <c r="R115" s="1"/>
    </row>
    <row r="116" spans="18:18" ht="15.75" customHeight="1">
      <c r="R116" s="1"/>
    </row>
    <row r="117" spans="18:18" ht="15.75" customHeight="1">
      <c r="R117" s="1"/>
    </row>
    <row r="118" spans="18:18" ht="15.75" customHeight="1">
      <c r="R118" s="1"/>
    </row>
    <row r="119" spans="18:18" ht="15.75" customHeight="1">
      <c r="R119" s="1"/>
    </row>
    <row r="120" spans="18:18" ht="15.75" customHeight="1">
      <c r="R120" s="1"/>
    </row>
    <row r="121" spans="18:18" ht="15.75" customHeight="1">
      <c r="R121" s="1"/>
    </row>
    <row r="122" spans="18:18" ht="15.75" customHeight="1">
      <c r="R122" s="1"/>
    </row>
    <row r="123" spans="18:18" ht="15.75" customHeight="1">
      <c r="R123" s="1"/>
    </row>
    <row r="124" spans="18:18" ht="15.75" customHeight="1">
      <c r="R124" s="1"/>
    </row>
    <row r="125" spans="18:18" ht="15.75" customHeight="1">
      <c r="R125" s="1"/>
    </row>
    <row r="126" spans="18:18" ht="15.75" customHeight="1">
      <c r="R126" s="1"/>
    </row>
    <row r="127" spans="18:18" ht="15.75" customHeight="1">
      <c r="R127" s="1"/>
    </row>
    <row r="128" spans="18:18" ht="15.75" customHeight="1">
      <c r="R128" s="1"/>
    </row>
    <row r="129" spans="18:18" ht="15.75" customHeight="1">
      <c r="R129" s="1"/>
    </row>
    <row r="130" spans="18:18" ht="15.75" customHeight="1">
      <c r="R130" s="1"/>
    </row>
    <row r="131" spans="18:18" ht="15.75" customHeight="1">
      <c r="R131" s="1"/>
    </row>
    <row r="132" spans="18:18" ht="15.75" customHeight="1">
      <c r="R132" s="1"/>
    </row>
    <row r="133" spans="18:18" ht="15.75" customHeight="1">
      <c r="R133" s="1"/>
    </row>
    <row r="134" spans="18:18" ht="15.75" customHeight="1">
      <c r="R134" s="1"/>
    </row>
    <row r="135" spans="18:18" ht="15.75" customHeight="1">
      <c r="R135" s="1"/>
    </row>
    <row r="136" spans="18:18" ht="15.75" customHeight="1">
      <c r="R136" s="1"/>
    </row>
    <row r="137" spans="18:18" ht="15.75" customHeight="1">
      <c r="R137" s="1"/>
    </row>
    <row r="138" spans="18:18" ht="15.75" customHeight="1">
      <c r="R138" s="1"/>
    </row>
    <row r="139" spans="18:18" ht="15.75" customHeight="1">
      <c r="R139" s="1"/>
    </row>
    <row r="140" spans="18:18" ht="15.75" customHeight="1">
      <c r="R140" s="1"/>
    </row>
    <row r="141" spans="18:18" ht="15.75" customHeight="1">
      <c r="R141" s="1"/>
    </row>
    <row r="142" spans="18:18" ht="15.75" customHeight="1">
      <c r="R142" s="1"/>
    </row>
    <row r="143" spans="18:18" ht="15.75" customHeight="1">
      <c r="R143" s="1"/>
    </row>
    <row r="144" spans="18:18" ht="15.75" customHeight="1">
      <c r="R144" s="1"/>
    </row>
    <row r="145" spans="18:18" ht="15.75" customHeight="1">
      <c r="R145" s="1"/>
    </row>
    <row r="146" spans="18:18" ht="15.75" customHeight="1">
      <c r="R146" s="1"/>
    </row>
    <row r="147" spans="18:18" ht="15.75" customHeight="1">
      <c r="R147" s="1"/>
    </row>
    <row r="148" spans="18:18" ht="15.75" customHeight="1">
      <c r="R148" s="1"/>
    </row>
    <row r="149" spans="18:18" ht="15.75" customHeight="1">
      <c r="R149" s="1"/>
    </row>
    <row r="150" spans="18:18" ht="15.75" customHeight="1">
      <c r="R150" s="1"/>
    </row>
    <row r="151" spans="18:18" ht="15.75" customHeight="1">
      <c r="R151" s="1"/>
    </row>
    <row r="152" spans="18:18" ht="15.75" customHeight="1">
      <c r="R152" s="1"/>
    </row>
    <row r="153" spans="18:18" ht="15.75" customHeight="1">
      <c r="R153" s="1"/>
    </row>
    <row r="154" spans="18:18" ht="15.75" customHeight="1">
      <c r="R154" s="1"/>
    </row>
    <row r="155" spans="18:18" ht="15.75" customHeight="1">
      <c r="R155" s="1"/>
    </row>
    <row r="156" spans="18:18" ht="15.75" customHeight="1">
      <c r="R156" s="1"/>
    </row>
    <row r="157" spans="18:18" ht="15.75" customHeight="1">
      <c r="R157" s="1"/>
    </row>
    <row r="158" spans="18:18" ht="15.75" customHeight="1">
      <c r="R158" s="1"/>
    </row>
    <row r="159" spans="18:18" ht="15.75" customHeight="1">
      <c r="R159" s="1"/>
    </row>
    <row r="160" spans="18:18" ht="15.75" customHeight="1">
      <c r="R160" s="1"/>
    </row>
    <row r="161" spans="18:18" ht="15.75" customHeight="1">
      <c r="R161" s="1"/>
    </row>
    <row r="162" spans="18:18" ht="15.75" customHeight="1">
      <c r="R162" s="1"/>
    </row>
    <row r="163" spans="18:18" ht="15.75" customHeight="1">
      <c r="R163" s="1"/>
    </row>
    <row r="164" spans="18:18" ht="15.75" customHeight="1">
      <c r="R164" s="1"/>
    </row>
    <row r="165" spans="18:18" ht="15.75" customHeight="1">
      <c r="R165" s="1"/>
    </row>
    <row r="166" spans="18:18" ht="15.75" customHeight="1">
      <c r="R166" s="1"/>
    </row>
    <row r="167" spans="18:18" ht="15.75" customHeight="1">
      <c r="R167" s="1"/>
    </row>
    <row r="168" spans="18:18" ht="15.75" customHeight="1">
      <c r="R168" s="1"/>
    </row>
    <row r="169" spans="18:18" ht="15.75" customHeight="1">
      <c r="R169" s="1"/>
    </row>
    <row r="170" spans="18:18" ht="15.75" customHeight="1">
      <c r="R170" s="1"/>
    </row>
    <row r="171" spans="18:18" ht="15.75" customHeight="1">
      <c r="R171" s="1"/>
    </row>
    <row r="172" spans="18:18" ht="15.75" customHeight="1">
      <c r="R172" s="1"/>
    </row>
    <row r="173" spans="18:18" ht="15.75" customHeight="1">
      <c r="R173" s="1"/>
    </row>
    <row r="174" spans="18:18" ht="15.75" customHeight="1">
      <c r="R174" s="1"/>
    </row>
    <row r="175" spans="18:18" ht="15.75" customHeight="1">
      <c r="R175" s="1"/>
    </row>
    <row r="176" spans="18:18" ht="15.75" customHeight="1">
      <c r="R176" s="1"/>
    </row>
    <row r="177" spans="18:18" ht="15.75" customHeight="1">
      <c r="R177" s="1"/>
    </row>
    <row r="178" spans="18:18" ht="15.75" customHeight="1">
      <c r="R178" s="1"/>
    </row>
    <row r="179" spans="18:18" ht="15.75" customHeight="1">
      <c r="R179" s="1"/>
    </row>
    <row r="180" spans="18:18" ht="15.75" customHeight="1">
      <c r="R180" s="1"/>
    </row>
    <row r="181" spans="18:18" ht="15.75" customHeight="1">
      <c r="R181" s="1"/>
    </row>
    <row r="182" spans="18:18" ht="15.75" customHeight="1">
      <c r="R182" s="1"/>
    </row>
    <row r="183" spans="18:18" ht="15.75" customHeight="1">
      <c r="R183" s="1"/>
    </row>
    <row r="184" spans="18:18" ht="15.75" customHeight="1">
      <c r="R184" s="1"/>
    </row>
    <row r="185" spans="18:18" ht="15.75" customHeight="1">
      <c r="R185" s="1"/>
    </row>
    <row r="186" spans="18:18" ht="15.75" customHeight="1">
      <c r="R186" s="1"/>
    </row>
    <row r="187" spans="18:18" ht="15.75" customHeight="1">
      <c r="R187" s="1"/>
    </row>
    <row r="188" spans="18:18" ht="15.75" customHeight="1">
      <c r="R188" s="1"/>
    </row>
    <row r="189" spans="18:18" ht="15.75" customHeight="1">
      <c r="R189" s="1"/>
    </row>
    <row r="190" spans="18:18" ht="15.75" customHeight="1">
      <c r="R190" s="1"/>
    </row>
    <row r="191" spans="18:18" ht="15.75" customHeight="1">
      <c r="R191" s="1"/>
    </row>
    <row r="192" spans="18:18" ht="15.75" customHeight="1">
      <c r="R192" s="1"/>
    </row>
    <row r="193" spans="18:18" ht="15.75" customHeight="1">
      <c r="R193" s="1"/>
    </row>
    <row r="194" spans="18:18" ht="15.75" customHeight="1">
      <c r="R194" s="1"/>
    </row>
    <row r="195" spans="18:18" ht="15.75" customHeight="1">
      <c r="R195" s="1"/>
    </row>
    <row r="196" spans="18:18" ht="15.75" customHeight="1">
      <c r="R196" s="1"/>
    </row>
    <row r="197" spans="18:18" ht="15.75" customHeight="1">
      <c r="R197" s="1"/>
    </row>
    <row r="198" spans="18:18" ht="15.75" customHeight="1">
      <c r="R198" s="1"/>
    </row>
    <row r="199" spans="18:18" ht="15.75" customHeight="1">
      <c r="R199" s="1"/>
    </row>
    <row r="200" spans="18:18" ht="15.75" customHeight="1">
      <c r="R200" s="1"/>
    </row>
    <row r="201" spans="18:18" ht="15.75" customHeight="1">
      <c r="R201" s="1"/>
    </row>
    <row r="202" spans="18:18" ht="15.75" customHeight="1">
      <c r="R202" s="1"/>
    </row>
    <row r="203" spans="18:18" ht="15.75" customHeight="1">
      <c r="R203" s="1"/>
    </row>
    <row r="204" spans="18:18" ht="15.75" customHeight="1">
      <c r="R204" s="1"/>
    </row>
    <row r="205" spans="18:18" ht="15.75" customHeight="1">
      <c r="R205" s="1"/>
    </row>
    <row r="206" spans="18:18" ht="15.75" customHeight="1">
      <c r="R206" s="1"/>
    </row>
    <row r="207" spans="18:18" ht="15.75" customHeight="1">
      <c r="R207" s="1"/>
    </row>
    <row r="208" spans="18:18" ht="15.75" customHeight="1">
      <c r="R208" s="1"/>
    </row>
    <row r="209" spans="18:18" ht="15.75" customHeight="1">
      <c r="R209" s="1"/>
    </row>
    <row r="210" spans="18:18" ht="15.75" customHeight="1">
      <c r="R210" s="1"/>
    </row>
    <row r="211" spans="18:18" ht="15.75" customHeight="1">
      <c r="R211" s="1"/>
    </row>
    <row r="212" spans="18:18" ht="15.75" customHeight="1">
      <c r="R212" s="1"/>
    </row>
    <row r="213" spans="18:18" ht="15.75" customHeight="1">
      <c r="R213" s="1"/>
    </row>
    <row r="214" spans="18:18" ht="15.75" customHeight="1">
      <c r="R214" s="1"/>
    </row>
    <row r="215" spans="18:18" ht="15.75" customHeight="1">
      <c r="R215" s="1"/>
    </row>
    <row r="216" spans="18:18" ht="15.75" customHeight="1">
      <c r="R216" s="1"/>
    </row>
    <row r="217" spans="18:18" ht="15.75" customHeight="1">
      <c r="R217" s="1"/>
    </row>
    <row r="218" spans="18:18" ht="15.75" customHeight="1">
      <c r="R218" s="1"/>
    </row>
    <row r="219" spans="18:18" ht="15.75" customHeight="1">
      <c r="R219" s="1"/>
    </row>
    <row r="220" spans="18:18" ht="15.75" customHeight="1">
      <c r="R220" s="1"/>
    </row>
    <row r="221" spans="18:18" ht="15.75" customHeight="1">
      <c r="R221" s="1"/>
    </row>
    <row r="222" spans="18:18" ht="15.75" customHeight="1">
      <c r="R222" s="1"/>
    </row>
    <row r="223" spans="18:18" ht="15.75" customHeight="1">
      <c r="R223" s="1"/>
    </row>
    <row r="224" spans="18:18" ht="15.75" customHeight="1">
      <c r="R224" s="1"/>
    </row>
    <row r="225" spans="18:18" ht="15.75" customHeight="1">
      <c r="R225" s="1"/>
    </row>
    <row r="226" spans="18:18" ht="15.75" customHeight="1">
      <c r="R226" s="1"/>
    </row>
    <row r="227" spans="18:18" ht="15.75" customHeight="1">
      <c r="R227" s="1"/>
    </row>
    <row r="228" spans="18:18" ht="15.75" customHeight="1">
      <c r="R228" s="1"/>
    </row>
    <row r="229" spans="18:18" ht="15.75" customHeight="1">
      <c r="R229" s="1"/>
    </row>
    <row r="230" spans="18:18" ht="15.75" customHeight="1">
      <c r="R230" s="1"/>
    </row>
    <row r="231" spans="18:18" ht="15.75" customHeight="1">
      <c r="R231" s="1"/>
    </row>
    <row r="232" spans="18:18" ht="15.75" customHeight="1">
      <c r="R232" s="1"/>
    </row>
    <row r="233" spans="18:18" ht="15.75" customHeight="1">
      <c r="R233" s="1"/>
    </row>
    <row r="234" spans="18:18" ht="15.75" customHeight="1">
      <c r="R234" s="1"/>
    </row>
    <row r="235" spans="18:18" ht="15.75" customHeight="1">
      <c r="R235" s="1"/>
    </row>
    <row r="236" spans="18:18" ht="15.75" customHeight="1">
      <c r="R236" s="1"/>
    </row>
    <row r="237" spans="18:18" ht="15.75" customHeight="1">
      <c r="R237" s="1"/>
    </row>
    <row r="238" spans="18:18" ht="15.75" customHeight="1">
      <c r="R238" s="1"/>
    </row>
    <row r="239" spans="18:18" ht="15.75" customHeight="1">
      <c r="R239" s="1"/>
    </row>
    <row r="240" spans="18:18" ht="15.75" customHeight="1">
      <c r="R240" s="1"/>
    </row>
    <row r="241" spans="18:18" ht="15.75" customHeight="1">
      <c r="R241" s="1"/>
    </row>
    <row r="242" spans="18:18" ht="15.75" customHeight="1">
      <c r="R242" s="1"/>
    </row>
    <row r="243" spans="18:18" ht="15.75" customHeight="1">
      <c r="R243" s="1"/>
    </row>
    <row r="244" spans="18:18" ht="15.75" customHeight="1">
      <c r="R244" s="1"/>
    </row>
    <row r="245" spans="18:18" ht="15.75" customHeight="1">
      <c r="R245" s="1"/>
    </row>
    <row r="246" spans="18:18" ht="15.75" customHeight="1">
      <c r="R246" s="1"/>
    </row>
    <row r="247" spans="18:18" ht="15.75" customHeight="1">
      <c r="R247" s="1"/>
    </row>
    <row r="248" spans="18:18" ht="15.75" customHeight="1">
      <c r="R248" s="1"/>
    </row>
    <row r="249" spans="18:18" ht="15.75" customHeight="1">
      <c r="R249" s="1"/>
    </row>
    <row r="250" spans="18:18" ht="15.75" customHeight="1">
      <c r="R250" s="1"/>
    </row>
    <row r="251" spans="18:18" ht="15.75" customHeight="1">
      <c r="R251" s="1"/>
    </row>
    <row r="252" spans="18:18" ht="15.75" customHeight="1">
      <c r="R252" s="1"/>
    </row>
    <row r="253" spans="18:18" ht="15.75" customHeight="1">
      <c r="R253" s="1"/>
    </row>
    <row r="254" spans="18:18" ht="15.75" customHeight="1">
      <c r="R254" s="1"/>
    </row>
    <row r="255" spans="18:18" ht="15.75" customHeight="1">
      <c r="R255" s="1"/>
    </row>
    <row r="256" spans="18:18" ht="15.75" customHeight="1">
      <c r="R256" s="1"/>
    </row>
    <row r="257" spans="18:18" ht="15.75" customHeight="1">
      <c r="R257" s="1"/>
    </row>
    <row r="258" spans="18:18" ht="15.75" customHeight="1">
      <c r="R258" s="1"/>
    </row>
    <row r="259" spans="18:18" ht="15.75" customHeight="1">
      <c r="R259" s="1"/>
    </row>
    <row r="260" spans="18:18" ht="15.75" customHeight="1">
      <c r="R260" s="1"/>
    </row>
    <row r="261" spans="18:18" ht="15.75" customHeight="1">
      <c r="R261" s="1"/>
    </row>
    <row r="262" spans="18:18" ht="15.75" customHeight="1">
      <c r="R262" s="1"/>
    </row>
    <row r="263" spans="18:18" ht="15.75" customHeight="1">
      <c r="R263" s="1"/>
    </row>
    <row r="264" spans="18:18" ht="15.75" customHeight="1">
      <c r="R264" s="1"/>
    </row>
    <row r="265" spans="18:18" ht="15.75" customHeight="1">
      <c r="R265" s="1"/>
    </row>
    <row r="266" spans="18:18" ht="15.75" customHeight="1">
      <c r="R266" s="1"/>
    </row>
    <row r="267" spans="18:18" ht="15.75" customHeight="1">
      <c r="R267" s="1"/>
    </row>
    <row r="268" spans="18:18" ht="15.75" customHeight="1">
      <c r="R268" s="1"/>
    </row>
    <row r="269" spans="18:18" ht="15.75" customHeight="1">
      <c r="R269" s="1"/>
    </row>
    <row r="270" spans="18:18" ht="15.75" customHeight="1">
      <c r="R270" s="1"/>
    </row>
    <row r="271" spans="18:18" ht="15.75" customHeight="1">
      <c r="R271" s="1"/>
    </row>
    <row r="272" spans="18:18" ht="15.75" customHeight="1">
      <c r="R272" s="1"/>
    </row>
    <row r="273" spans="18:18" ht="15.75" customHeight="1">
      <c r="R273" s="1"/>
    </row>
    <row r="274" spans="18:18" ht="15.75" customHeight="1">
      <c r="R274" s="1"/>
    </row>
    <row r="275" spans="18:18" ht="15.75" customHeight="1">
      <c r="R275" s="1"/>
    </row>
    <row r="276" spans="18:18" ht="15.75" customHeight="1">
      <c r="R276" s="1"/>
    </row>
    <row r="277" spans="18:18" ht="15.75" customHeight="1">
      <c r="R277" s="1"/>
    </row>
    <row r="278" spans="18:18" ht="15.75" customHeight="1">
      <c r="R278" s="1"/>
    </row>
    <row r="279" spans="18:18" ht="15.75" customHeight="1">
      <c r="R279" s="1"/>
    </row>
    <row r="280" spans="18:18" ht="15.75" customHeight="1">
      <c r="R280" s="1"/>
    </row>
    <row r="281" spans="18:18" ht="15.75" customHeight="1">
      <c r="R281" s="1"/>
    </row>
    <row r="282" spans="18:18" ht="15.75" customHeight="1">
      <c r="R282" s="1"/>
    </row>
    <row r="283" spans="18:18" ht="15.75" customHeight="1">
      <c r="R283" s="1"/>
    </row>
    <row r="284" spans="18:18" ht="15.75" customHeight="1">
      <c r="R284" s="1"/>
    </row>
    <row r="285" spans="18:18" ht="15.75" customHeight="1">
      <c r="R285" s="1"/>
    </row>
    <row r="286" spans="18:18" ht="15.75" customHeight="1">
      <c r="R286" s="1"/>
    </row>
    <row r="287" spans="18:18" ht="15.75" customHeight="1">
      <c r="R287" s="1"/>
    </row>
    <row r="288" spans="18:18" ht="15.75" customHeight="1">
      <c r="R288" s="1"/>
    </row>
    <row r="289" spans="18:18" ht="15.75" customHeight="1">
      <c r="R289" s="1"/>
    </row>
    <row r="290" spans="18:18" ht="15.75" customHeight="1">
      <c r="R290" s="1"/>
    </row>
    <row r="291" spans="18:18" ht="15.75" customHeight="1">
      <c r="R291" s="1"/>
    </row>
    <row r="292" spans="18:18" ht="15.75" customHeight="1">
      <c r="R292" s="1"/>
    </row>
    <row r="293" spans="18:18" ht="15.75" customHeight="1">
      <c r="R293" s="1"/>
    </row>
    <row r="294" spans="18:18" ht="15.75" customHeight="1">
      <c r="R294" s="1"/>
    </row>
    <row r="295" spans="18:18" ht="15.75" customHeight="1">
      <c r="R295" s="1"/>
    </row>
    <row r="296" spans="18:18" ht="15.75" customHeight="1">
      <c r="R296" s="1"/>
    </row>
    <row r="297" spans="18:18" ht="15.75" customHeight="1">
      <c r="R297" s="1"/>
    </row>
    <row r="298" spans="18:18" ht="15.75" customHeight="1">
      <c r="R298" s="1"/>
    </row>
    <row r="299" spans="18:18" ht="15.75" customHeight="1">
      <c r="R299" s="1"/>
    </row>
    <row r="300" spans="18:18" ht="15.75" customHeight="1">
      <c r="R300" s="1"/>
    </row>
    <row r="301" spans="18:18" ht="15.75" customHeight="1">
      <c r="R301" s="1"/>
    </row>
    <row r="302" spans="18:18" ht="15.75" customHeight="1">
      <c r="R302" s="1"/>
    </row>
    <row r="303" spans="18:18" ht="15.75" customHeight="1">
      <c r="R303" s="1"/>
    </row>
    <row r="304" spans="18:18" ht="15.75" customHeight="1">
      <c r="R304" s="1"/>
    </row>
    <row r="305" spans="18:18" ht="15.75" customHeight="1">
      <c r="R305" s="1"/>
    </row>
    <row r="306" spans="18:18" ht="15.75" customHeight="1">
      <c r="R306" s="1"/>
    </row>
    <row r="307" spans="18:18" ht="15.75" customHeight="1">
      <c r="R307" s="1"/>
    </row>
    <row r="308" spans="18:18" ht="15.75" customHeight="1">
      <c r="R308" s="1"/>
    </row>
    <row r="309" spans="18:18" ht="15.75" customHeight="1">
      <c r="R309" s="1"/>
    </row>
    <row r="310" spans="18:18" ht="15.75" customHeight="1">
      <c r="R310" s="1"/>
    </row>
    <row r="311" spans="18:18" ht="15.75" customHeight="1">
      <c r="R311" s="1"/>
    </row>
    <row r="312" spans="18:18" ht="15.75" customHeight="1">
      <c r="R312" s="1"/>
    </row>
    <row r="313" spans="18:18" ht="15.75" customHeight="1">
      <c r="R313" s="1"/>
    </row>
    <row r="314" spans="18:18" ht="15.75" customHeight="1">
      <c r="R314" s="1"/>
    </row>
    <row r="315" spans="18:18" ht="15.75" customHeight="1">
      <c r="R315" s="1"/>
    </row>
    <row r="316" spans="18:18" ht="15.75" customHeight="1">
      <c r="R316" s="1"/>
    </row>
    <row r="317" spans="18:18" ht="15.75" customHeight="1">
      <c r="R317" s="1"/>
    </row>
    <row r="318" spans="18:18" ht="15.75" customHeight="1">
      <c r="R318" s="1"/>
    </row>
    <row r="319" spans="18:18" ht="15.75" customHeight="1">
      <c r="R319" s="1"/>
    </row>
    <row r="320" spans="18:18" ht="15.75" customHeight="1">
      <c r="R320" s="1"/>
    </row>
    <row r="321" spans="18:18" ht="15.75" customHeight="1">
      <c r="R321" s="1"/>
    </row>
    <row r="322" spans="18:18" ht="15.75" customHeight="1">
      <c r="R322" s="1"/>
    </row>
    <row r="323" spans="18:18" ht="15.75" customHeight="1">
      <c r="R323" s="1"/>
    </row>
    <row r="324" spans="18:18" ht="15.75" customHeight="1">
      <c r="R324" s="1"/>
    </row>
    <row r="325" spans="18:18" ht="15.75" customHeight="1">
      <c r="R325" s="1"/>
    </row>
    <row r="326" spans="18:18" ht="15.75" customHeight="1">
      <c r="R326" s="1"/>
    </row>
    <row r="327" spans="18:18" ht="15.75" customHeight="1">
      <c r="R327" s="1"/>
    </row>
    <row r="328" spans="18:18" ht="15.75" customHeight="1">
      <c r="R328" s="1"/>
    </row>
    <row r="329" spans="18:18" ht="15.75" customHeight="1">
      <c r="R329" s="1"/>
    </row>
    <row r="330" spans="18:18" ht="15.75" customHeight="1">
      <c r="R330" s="1"/>
    </row>
    <row r="331" spans="18:18" ht="15.75" customHeight="1">
      <c r="R331" s="1"/>
    </row>
    <row r="332" spans="18:18" ht="15.75" customHeight="1">
      <c r="R332" s="1"/>
    </row>
    <row r="333" spans="18:18" ht="15.75" customHeight="1">
      <c r="R333" s="1"/>
    </row>
    <row r="334" spans="18:18" ht="15.75" customHeight="1">
      <c r="R334" s="1"/>
    </row>
    <row r="335" spans="18:18" ht="15.75" customHeight="1">
      <c r="R335" s="1"/>
    </row>
    <row r="336" spans="18:18" ht="15.75" customHeight="1">
      <c r="R336" s="1"/>
    </row>
    <row r="337" spans="18:18" ht="15.75" customHeight="1">
      <c r="R337" s="1"/>
    </row>
    <row r="338" spans="18:18" ht="15.75" customHeight="1">
      <c r="R338" s="1"/>
    </row>
    <row r="339" spans="18:18" ht="15.75" customHeight="1">
      <c r="R339" s="1"/>
    </row>
    <row r="340" spans="18:18" ht="15.75" customHeight="1">
      <c r="R340" s="1"/>
    </row>
    <row r="341" spans="18:18" ht="15.75" customHeight="1">
      <c r="R341" s="1"/>
    </row>
    <row r="342" spans="18:18" ht="15.75" customHeight="1">
      <c r="R342" s="1"/>
    </row>
    <row r="343" spans="18:18" ht="15.75" customHeight="1">
      <c r="R343" s="1"/>
    </row>
    <row r="344" spans="18:18" ht="15.75" customHeight="1">
      <c r="R344" s="1"/>
    </row>
    <row r="345" spans="18:18" ht="15.75" customHeight="1">
      <c r="R345" s="1"/>
    </row>
    <row r="346" spans="18:18" ht="15.75" customHeight="1">
      <c r="R346" s="1"/>
    </row>
    <row r="347" spans="18:18" ht="15.75" customHeight="1">
      <c r="R347" s="1"/>
    </row>
    <row r="348" spans="18:18" ht="15.75" customHeight="1">
      <c r="R348" s="1"/>
    </row>
    <row r="349" spans="18:18" ht="15.75" customHeight="1">
      <c r="R349" s="1"/>
    </row>
    <row r="350" spans="18:18" ht="15.75" customHeight="1">
      <c r="R350" s="1"/>
    </row>
    <row r="351" spans="18:18" ht="15.75" customHeight="1">
      <c r="R351" s="1"/>
    </row>
    <row r="352" spans="18:18" ht="15.75" customHeight="1">
      <c r="R352" s="1"/>
    </row>
    <row r="353" spans="18:18" ht="15.75" customHeight="1">
      <c r="R353" s="1"/>
    </row>
    <row r="354" spans="18:18" ht="15.75" customHeight="1">
      <c r="R354" s="1"/>
    </row>
    <row r="355" spans="18:18" ht="15.75" customHeight="1">
      <c r="R355" s="1"/>
    </row>
    <row r="356" spans="18:18" ht="15.75" customHeight="1">
      <c r="R356" s="1"/>
    </row>
    <row r="357" spans="18:18" ht="15.75" customHeight="1">
      <c r="R357" s="1"/>
    </row>
    <row r="358" spans="18:18" ht="15.75" customHeight="1">
      <c r="R358" s="1"/>
    </row>
    <row r="359" spans="18:18" ht="15.75" customHeight="1">
      <c r="R359" s="1"/>
    </row>
    <row r="360" spans="18:18" ht="15.75" customHeight="1">
      <c r="R360" s="1"/>
    </row>
    <row r="361" spans="18:18" ht="15.75" customHeight="1">
      <c r="R361" s="1"/>
    </row>
    <row r="362" spans="18:18" ht="15.75" customHeight="1">
      <c r="R362" s="1"/>
    </row>
    <row r="363" spans="18:18" ht="15.75" customHeight="1">
      <c r="R363" s="1"/>
    </row>
    <row r="364" spans="18:18" ht="15.75" customHeight="1">
      <c r="R364" s="1"/>
    </row>
    <row r="365" spans="18:18" ht="15.75" customHeight="1">
      <c r="R365" s="1"/>
    </row>
    <row r="366" spans="18:18" ht="15.75" customHeight="1">
      <c r="R366" s="1"/>
    </row>
    <row r="367" spans="18:18" ht="15.75" customHeight="1">
      <c r="R367" s="1"/>
    </row>
    <row r="368" spans="18:18" ht="15.75" customHeight="1">
      <c r="R368" s="1"/>
    </row>
    <row r="369" spans="18:18" ht="15.75" customHeight="1">
      <c r="R369" s="1"/>
    </row>
    <row r="370" spans="18:18" ht="15.75" customHeight="1">
      <c r="R370" s="1"/>
    </row>
    <row r="371" spans="18:18" ht="15.75" customHeight="1">
      <c r="R371" s="1"/>
    </row>
    <row r="372" spans="18:18" ht="15.75" customHeight="1">
      <c r="R372" s="1"/>
    </row>
    <row r="373" spans="18:18" ht="15.75" customHeight="1">
      <c r="R373" s="1"/>
    </row>
    <row r="374" spans="18:18" ht="15.75" customHeight="1">
      <c r="R374" s="1"/>
    </row>
    <row r="375" spans="18:18" ht="15.75" customHeight="1">
      <c r="R375" s="1"/>
    </row>
    <row r="376" spans="18:18" ht="15.75" customHeight="1">
      <c r="R376" s="1"/>
    </row>
    <row r="377" spans="18:18" ht="15.75" customHeight="1">
      <c r="R377" s="1"/>
    </row>
    <row r="378" spans="18:18" ht="15.75" customHeight="1">
      <c r="R378" s="1"/>
    </row>
    <row r="379" spans="18:18" ht="15.75" customHeight="1">
      <c r="R379" s="1"/>
    </row>
    <row r="380" spans="18:18" ht="15.75" customHeight="1">
      <c r="R380" s="1"/>
    </row>
    <row r="381" spans="18:18" ht="15.75" customHeight="1">
      <c r="R381" s="1"/>
    </row>
    <row r="382" spans="18:18" ht="15.75" customHeight="1">
      <c r="R382" s="1"/>
    </row>
    <row r="383" spans="18:18" ht="15.75" customHeight="1">
      <c r="R383" s="1"/>
    </row>
    <row r="384" spans="18:18" ht="15.75" customHeight="1">
      <c r="R384" s="1"/>
    </row>
    <row r="385" spans="18:18" ht="15.75" customHeight="1">
      <c r="R385" s="1"/>
    </row>
    <row r="386" spans="18:18" ht="15.75" customHeight="1">
      <c r="R386" s="1"/>
    </row>
    <row r="387" spans="18:18" ht="15.75" customHeight="1">
      <c r="R387" s="1"/>
    </row>
    <row r="388" spans="18:18" ht="15.75" customHeight="1">
      <c r="R388" s="1"/>
    </row>
    <row r="389" spans="18:18" ht="15.75" customHeight="1">
      <c r="R389" s="1"/>
    </row>
    <row r="390" spans="18:18" ht="15.75" customHeight="1">
      <c r="R390" s="1"/>
    </row>
    <row r="391" spans="18:18" ht="15.75" customHeight="1">
      <c r="R391" s="1"/>
    </row>
    <row r="392" spans="18:18" ht="15.75" customHeight="1">
      <c r="R392" s="1"/>
    </row>
    <row r="393" spans="18:18" ht="15.75" customHeight="1">
      <c r="R393" s="1"/>
    </row>
    <row r="394" spans="18:18" ht="15.75" customHeight="1">
      <c r="R394" s="1"/>
    </row>
    <row r="395" spans="18:18" ht="15.75" customHeight="1">
      <c r="R395" s="1"/>
    </row>
    <row r="396" spans="18:18" ht="15.75" customHeight="1">
      <c r="R396" s="1"/>
    </row>
    <row r="397" spans="18:18" ht="15.75" customHeight="1">
      <c r="R397" s="1"/>
    </row>
    <row r="398" spans="18:18" ht="15.75" customHeight="1">
      <c r="R398" s="1"/>
    </row>
    <row r="399" spans="18:18" ht="15.75" customHeight="1">
      <c r="R399" s="1"/>
    </row>
    <row r="400" spans="18:18" ht="15.75" customHeight="1">
      <c r="R400" s="1"/>
    </row>
    <row r="401" spans="18:18" ht="15.75" customHeight="1">
      <c r="R401" s="1"/>
    </row>
    <row r="402" spans="18:18" ht="15.75" customHeight="1">
      <c r="R402" s="1"/>
    </row>
    <row r="403" spans="18:18" ht="15.75" customHeight="1">
      <c r="R403" s="1"/>
    </row>
    <row r="404" spans="18:18" ht="15.75" customHeight="1">
      <c r="R404" s="1"/>
    </row>
    <row r="405" spans="18:18" ht="15.75" customHeight="1">
      <c r="R405" s="1"/>
    </row>
    <row r="406" spans="18:18" ht="15.75" customHeight="1">
      <c r="R406" s="1"/>
    </row>
    <row r="407" spans="18:18" ht="15.75" customHeight="1">
      <c r="R407" s="1"/>
    </row>
    <row r="408" spans="18:18" ht="15.75" customHeight="1">
      <c r="R408" s="1"/>
    </row>
    <row r="409" spans="18:18" ht="15.75" customHeight="1">
      <c r="R409" s="1"/>
    </row>
    <row r="410" spans="18:18" ht="15.75" customHeight="1">
      <c r="R410" s="1"/>
    </row>
    <row r="411" spans="18:18" ht="15.75" customHeight="1">
      <c r="R411" s="1"/>
    </row>
    <row r="412" spans="18:18" ht="15.75" customHeight="1">
      <c r="R412" s="1"/>
    </row>
    <row r="413" spans="18:18" ht="15.75" customHeight="1">
      <c r="R413" s="1"/>
    </row>
    <row r="414" spans="18:18" ht="15.75" customHeight="1">
      <c r="R414" s="1"/>
    </row>
    <row r="415" spans="18:18" ht="15.75" customHeight="1">
      <c r="R415" s="1"/>
    </row>
    <row r="416" spans="18:18" ht="15.75" customHeight="1">
      <c r="R416" s="1"/>
    </row>
    <row r="417" spans="18:18" ht="15.75" customHeight="1">
      <c r="R417" s="1"/>
    </row>
    <row r="418" spans="18:18" ht="15.75" customHeight="1">
      <c r="R418" s="1"/>
    </row>
    <row r="419" spans="18:18" ht="15.75" customHeight="1">
      <c r="R419" s="1"/>
    </row>
    <row r="420" spans="18:18" ht="15.75" customHeight="1">
      <c r="R420" s="1"/>
    </row>
    <row r="421" spans="18:18" ht="15.75" customHeight="1">
      <c r="R421" s="1"/>
    </row>
    <row r="422" spans="18:18" ht="15.75" customHeight="1">
      <c r="R422" s="1"/>
    </row>
    <row r="423" spans="18:18" ht="15.75" customHeight="1">
      <c r="R423" s="1"/>
    </row>
    <row r="424" spans="18:18" ht="15.75" customHeight="1">
      <c r="R424" s="1"/>
    </row>
    <row r="425" spans="18:18" ht="15.75" customHeight="1">
      <c r="R425" s="1"/>
    </row>
    <row r="426" spans="18:18" ht="15.75" customHeight="1">
      <c r="R426" s="1"/>
    </row>
    <row r="427" spans="18:18" ht="15.75" customHeight="1">
      <c r="R427" s="1"/>
    </row>
    <row r="428" spans="18:18" ht="15.75" customHeight="1">
      <c r="R428" s="1"/>
    </row>
    <row r="429" spans="18:18" ht="15.75" customHeight="1">
      <c r="R429" s="1"/>
    </row>
    <row r="430" spans="18:18" ht="15.75" customHeight="1">
      <c r="R430" s="1"/>
    </row>
    <row r="431" spans="18:18" ht="15.75" customHeight="1">
      <c r="R431" s="1"/>
    </row>
    <row r="432" spans="18:18" ht="15.75" customHeight="1">
      <c r="R432" s="1"/>
    </row>
    <row r="433" spans="18:18" ht="15.75" customHeight="1">
      <c r="R433" s="1"/>
    </row>
    <row r="434" spans="18:18" ht="15.75" customHeight="1">
      <c r="R434" s="1"/>
    </row>
    <row r="435" spans="18:18" ht="15.75" customHeight="1">
      <c r="R435" s="1"/>
    </row>
    <row r="436" spans="18:18" ht="15.75" customHeight="1">
      <c r="R436" s="1"/>
    </row>
    <row r="437" spans="18:18" ht="15.75" customHeight="1">
      <c r="R437" s="1"/>
    </row>
    <row r="438" spans="18:18" ht="15.75" customHeight="1">
      <c r="R438" s="1"/>
    </row>
    <row r="439" spans="18:18" ht="15.75" customHeight="1">
      <c r="R439" s="1"/>
    </row>
    <row r="440" spans="18:18" ht="15.75" customHeight="1">
      <c r="R440" s="1"/>
    </row>
    <row r="441" spans="18:18" ht="15.75" customHeight="1">
      <c r="R441" s="1"/>
    </row>
    <row r="442" spans="18:18" ht="15.75" customHeight="1">
      <c r="R442" s="1"/>
    </row>
    <row r="443" spans="18:18" ht="15.75" customHeight="1">
      <c r="R443" s="1"/>
    </row>
    <row r="444" spans="18:18" ht="15.75" customHeight="1">
      <c r="R444" s="1"/>
    </row>
    <row r="445" spans="18:18" ht="15.75" customHeight="1">
      <c r="R445" s="1"/>
    </row>
    <row r="446" spans="18:18" ht="15.75" customHeight="1">
      <c r="R446" s="1"/>
    </row>
    <row r="447" spans="18:18" ht="15.75" customHeight="1">
      <c r="R447" s="1"/>
    </row>
    <row r="448" spans="18:18" ht="15.75" customHeight="1">
      <c r="R448" s="1"/>
    </row>
    <row r="449" spans="18:18" ht="15.75" customHeight="1">
      <c r="R449" s="1"/>
    </row>
    <row r="450" spans="18:18" ht="15.75" customHeight="1">
      <c r="R450" s="1"/>
    </row>
    <row r="451" spans="18:18" ht="15.75" customHeight="1">
      <c r="R451" s="1"/>
    </row>
    <row r="452" spans="18:18" ht="15.75" customHeight="1">
      <c r="R452" s="1"/>
    </row>
    <row r="453" spans="18:18" ht="15.75" customHeight="1">
      <c r="R453" s="1"/>
    </row>
    <row r="454" spans="18:18" ht="15.75" customHeight="1">
      <c r="R454" s="1"/>
    </row>
    <row r="455" spans="18:18" ht="15.75" customHeight="1">
      <c r="R455" s="1"/>
    </row>
    <row r="456" spans="18:18" ht="15.75" customHeight="1">
      <c r="R456" s="1"/>
    </row>
    <row r="457" spans="18:18" ht="15.75" customHeight="1">
      <c r="R457" s="1"/>
    </row>
    <row r="458" spans="18:18" ht="15.75" customHeight="1">
      <c r="R458" s="1"/>
    </row>
    <row r="459" spans="18:18" ht="15.75" customHeight="1">
      <c r="R459" s="1"/>
    </row>
    <row r="460" spans="18:18" ht="15.75" customHeight="1">
      <c r="R460" s="1"/>
    </row>
    <row r="461" spans="18:18" ht="15.75" customHeight="1">
      <c r="R461" s="1"/>
    </row>
    <row r="462" spans="18:18" ht="15.75" customHeight="1">
      <c r="R462" s="1"/>
    </row>
    <row r="463" spans="18:18" ht="15.75" customHeight="1">
      <c r="R463" s="1"/>
    </row>
    <row r="464" spans="18:18" ht="15.75" customHeight="1">
      <c r="R464" s="1"/>
    </row>
    <row r="465" spans="18:18" ht="15.75" customHeight="1">
      <c r="R465" s="1"/>
    </row>
    <row r="466" spans="18:18" ht="15.75" customHeight="1">
      <c r="R466" s="1"/>
    </row>
    <row r="467" spans="18:18" ht="15.75" customHeight="1">
      <c r="R467" s="1"/>
    </row>
    <row r="468" spans="18:18" ht="15.75" customHeight="1">
      <c r="R468" s="1"/>
    </row>
    <row r="469" spans="18:18" ht="15.75" customHeight="1">
      <c r="R469" s="1"/>
    </row>
    <row r="470" spans="18:18" ht="15.75" customHeight="1">
      <c r="R470" s="1"/>
    </row>
    <row r="471" spans="18:18" ht="15.75" customHeight="1">
      <c r="R471" s="1"/>
    </row>
    <row r="472" spans="18:18" ht="15.75" customHeight="1">
      <c r="R472" s="1"/>
    </row>
    <row r="473" spans="18:18" ht="15.75" customHeight="1">
      <c r="R473" s="1"/>
    </row>
    <row r="474" spans="18:18" ht="15.75" customHeight="1">
      <c r="R474" s="1"/>
    </row>
    <row r="475" spans="18:18" ht="15.75" customHeight="1">
      <c r="R475" s="1"/>
    </row>
    <row r="476" spans="18:18" ht="15.75" customHeight="1">
      <c r="R476" s="1"/>
    </row>
    <row r="477" spans="18:18" ht="15.75" customHeight="1">
      <c r="R477" s="1"/>
    </row>
    <row r="478" spans="18:18" ht="15.75" customHeight="1">
      <c r="R478" s="1"/>
    </row>
    <row r="479" spans="18:18" ht="15.75" customHeight="1">
      <c r="R479" s="1"/>
    </row>
    <row r="480" spans="18:18" ht="15.75" customHeight="1">
      <c r="R480" s="1"/>
    </row>
    <row r="481" spans="18:18" ht="15.75" customHeight="1">
      <c r="R481" s="1"/>
    </row>
    <row r="482" spans="18:18" ht="15.75" customHeight="1">
      <c r="R482" s="1"/>
    </row>
    <row r="483" spans="18:18" ht="15.75" customHeight="1">
      <c r="R483" s="1"/>
    </row>
    <row r="484" spans="18:18" ht="15.75" customHeight="1">
      <c r="R484" s="1"/>
    </row>
    <row r="485" spans="18:18" ht="15.75" customHeight="1">
      <c r="R485" s="1"/>
    </row>
    <row r="486" spans="18:18" ht="15.75" customHeight="1">
      <c r="R486" s="1"/>
    </row>
    <row r="487" spans="18:18" ht="15.75" customHeight="1">
      <c r="R487" s="1"/>
    </row>
    <row r="488" spans="18:18" ht="15.75" customHeight="1">
      <c r="R488" s="1"/>
    </row>
    <row r="489" spans="18:18" ht="15.75" customHeight="1">
      <c r="R489" s="1"/>
    </row>
    <row r="490" spans="18:18" ht="15.75" customHeight="1">
      <c r="R490" s="1"/>
    </row>
    <row r="491" spans="18:18" ht="15.75" customHeight="1">
      <c r="R491" s="1"/>
    </row>
    <row r="492" spans="18:18" ht="15.75" customHeight="1">
      <c r="R492" s="1"/>
    </row>
    <row r="493" spans="18:18" ht="15.75" customHeight="1">
      <c r="R493" s="1"/>
    </row>
    <row r="494" spans="18:18" ht="15.75" customHeight="1">
      <c r="R494" s="1"/>
    </row>
    <row r="495" spans="18:18" ht="15.75" customHeight="1">
      <c r="R495" s="1"/>
    </row>
    <row r="496" spans="18:18" ht="15.75" customHeight="1">
      <c r="R496" s="1"/>
    </row>
    <row r="497" spans="18:18" ht="15.75" customHeight="1">
      <c r="R497" s="1"/>
    </row>
    <row r="498" spans="18:18" ht="15.75" customHeight="1">
      <c r="R498" s="1"/>
    </row>
    <row r="499" spans="18:18" ht="15.75" customHeight="1">
      <c r="R499" s="1"/>
    </row>
    <row r="500" spans="18:18" ht="15.75" customHeight="1">
      <c r="R500" s="1"/>
    </row>
    <row r="501" spans="18:18" ht="15.75" customHeight="1">
      <c r="R501" s="1"/>
    </row>
    <row r="502" spans="18:18" ht="15.75" customHeight="1">
      <c r="R502" s="1"/>
    </row>
    <row r="503" spans="18:18" ht="15.75" customHeight="1">
      <c r="R503" s="1"/>
    </row>
    <row r="504" spans="18:18" ht="15.75" customHeight="1">
      <c r="R504" s="1"/>
    </row>
    <row r="505" spans="18:18" ht="15.75" customHeight="1">
      <c r="R505" s="1"/>
    </row>
    <row r="506" spans="18:18" ht="15.75" customHeight="1">
      <c r="R506" s="1"/>
    </row>
    <row r="507" spans="18:18" ht="15.75" customHeight="1">
      <c r="R507" s="1"/>
    </row>
    <row r="508" spans="18:18" ht="15.75" customHeight="1">
      <c r="R508" s="1"/>
    </row>
    <row r="509" spans="18:18" ht="15.75" customHeight="1">
      <c r="R509" s="1"/>
    </row>
    <row r="510" spans="18:18" ht="15.75" customHeight="1">
      <c r="R510" s="1"/>
    </row>
    <row r="511" spans="18:18" ht="15.75" customHeight="1">
      <c r="R511" s="1"/>
    </row>
    <row r="512" spans="18:18" ht="15.75" customHeight="1">
      <c r="R512" s="1"/>
    </row>
    <row r="513" spans="18:18" ht="15.75" customHeight="1">
      <c r="R513" s="1"/>
    </row>
    <row r="514" spans="18:18" ht="15.75" customHeight="1">
      <c r="R514" s="1"/>
    </row>
    <row r="515" spans="18:18" ht="15.75" customHeight="1">
      <c r="R515" s="1"/>
    </row>
    <row r="516" spans="18:18" ht="15.75" customHeight="1">
      <c r="R516" s="1"/>
    </row>
    <row r="517" spans="18:18" ht="15.75" customHeight="1">
      <c r="R517" s="1"/>
    </row>
    <row r="518" spans="18:18" ht="15.75" customHeight="1">
      <c r="R518" s="1"/>
    </row>
    <row r="519" spans="18:18" ht="15.75" customHeight="1">
      <c r="R519" s="1"/>
    </row>
    <row r="520" spans="18:18" ht="15.75" customHeight="1">
      <c r="R520" s="1"/>
    </row>
    <row r="521" spans="18:18" ht="15.75" customHeight="1">
      <c r="R521" s="1"/>
    </row>
    <row r="522" spans="18:18" ht="15.75" customHeight="1">
      <c r="R522" s="1"/>
    </row>
    <row r="523" spans="18:18" ht="15.75" customHeight="1">
      <c r="R523" s="1"/>
    </row>
    <row r="524" spans="18:18" ht="15.75" customHeight="1">
      <c r="R524" s="1"/>
    </row>
    <row r="525" spans="18:18" ht="15.75" customHeight="1">
      <c r="R525" s="1"/>
    </row>
    <row r="526" spans="18:18" ht="15.75" customHeight="1">
      <c r="R526" s="1"/>
    </row>
    <row r="527" spans="18:18" ht="15.75" customHeight="1">
      <c r="R527" s="1"/>
    </row>
    <row r="528" spans="18:18" ht="15.75" customHeight="1">
      <c r="R528" s="1"/>
    </row>
    <row r="529" spans="18:18" ht="15.75" customHeight="1">
      <c r="R529" s="1"/>
    </row>
    <row r="530" spans="18:18" ht="15.75" customHeight="1">
      <c r="R530" s="1"/>
    </row>
    <row r="531" spans="18:18" ht="15.75" customHeight="1">
      <c r="R531" s="1"/>
    </row>
    <row r="532" spans="18:18" ht="15.75" customHeight="1">
      <c r="R532" s="1"/>
    </row>
    <row r="533" spans="18:18" ht="15.75" customHeight="1">
      <c r="R533" s="1"/>
    </row>
    <row r="534" spans="18:18" ht="15.75" customHeight="1">
      <c r="R534" s="1"/>
    </row>
    <row r="535" spans="18:18" ht="15.75" customHeight="1">
      <c r="R535" s="1"/>
    </row>
    <row r="536" spans="18:18" ht="15.75" customHeight="1">
      <c r="R536" s="1"/>
    </row>
    <row r="537" spans="18:18" ht="15.75" customHeight="1">
      <c r="R537" s="1"/>
    </row>
    <row r="538" spans="18:18" ht="15.75" customHeight="1">
      <c r="R538" s="1"/>
    </row>
    <row r="539" spans="18:18" ht="15.75" customHeight="1">
      <c r="R539" s="1"/>
    </row>
    <row r="540" spans="18:18" ht="15.75" customHeight="1">
      <c r="R540" s="1"/>
    </row>
    <row r="541" spans="18:18" ht="15.75" customHeight="1">
      <c r="R541" s="1"/>
    </row>
    <row r="542" spans="18:18" ht="15.75" customHeight="1">
      <c r="R542" s="1"/>
    </row>
    <row r="543" spans="18:18" ht="15.75" customHeight="1">
      <c r="R543" s="1"/>
    </row>
    <row r="544" spans="18:18" ht="15.75" customHeight="1">
      <c r="R544" s="1"/>
    </row>
    <row r="545" spans="18:18" ht="15.75" customHeight="1">
      <c r="R545" s="1"/>
    </row>
    <row r="546" spans="18:18" ht="15.75" customHeight="1">
      <c r="R546" s="1"/>
    </row>
    <row r="547" spans="18:18" ht="15.75" customHeight="1">
      <c r="R547" s="1"/>
    </row>
    <row r="548" spans="18:18" ht="15.75" customHeight="1">
      <c r="R548" s="1"/>
    </row>
    <row r="549" spans="18:18" ht="15.75" customHeight="1">
      <c r="R549" s="1"/>
    </row>
    <row r="550" spans="18:18" ht="15.75" customHeight="1">
      <c r="R550" s="1"/>
    </row>
    <row r="551" spans="18:18" ht="15.75" customHeight="1">
      <c r="R551" s="1"/>
    </row>
    <row r="552" spans="18:18" ht="15.75" customHeight="1">
      <c r="R552" s="1"/>
    </row>
    <row r="553" spans="18:18" ht="15.75" customHeight="1">
      <c r="R553" s="1"/>
    </row>
    <row r="554" spans="18:18" ht="15.75" customHeight="1">
      <c r="R554" s="1"/>
    </row>
    <row r="555" spans="18:18" ht="15.75" customHeight="1">
      <c r="R555" s="1"/>
    </row>
    <row r="556" spans="18:18" ht="15.75" customHeight="1">
      <c r="R556" s="1"/>
    </row>
    <row r="557" spans="18:18" ht="15.75" customHeight="1">
      <c r="R557" s="1"/>
    </row>
    <row r="558" spans="18:18" ht="15.75" customHeight="1">
      <c r="R558" s="1"/>
    </row>
    <row r="559" spans="18:18" ht="15.75" customHeight="1">
      <c r="R559" s="1"/>
    </row>
    <row r="560" spans="18:18" ht="15.75" customHeight="1">
      <c r="R560" s="1"/>
    </row>
    <row r="561" spans="18:18" ht="15.75" customHeight="1">
      <c r="R561" s="1"/>
    </row>
    <row r="562" spans="18:18" ht="15.75" customHeight="1">
      <c r="R562" s="1"/>
    </row>
    <row r="563" spans="18:18" ht="15.75" customHeight="1">
      <c r="R563" s="1"/>
    </row>
    <row r="564" spans="18:18" ht="15.75" customHeight="1">
      <c r="R564" s="1"/>
    </row>
    <row r="565" spans="18:18" ht="15.75" customHeight="1">
      <c r="R565" s="1"/>
    </row>
    <row r="566" spans="18:18" ht="15.75" customHeight="1">
      <c r="R566" s="1"/>
    </row>
    <row r="567" spans="18:18" ht="15.75" customHeight="1">
      <c r="R567" s="1"/>
    </row>
    <row r="568" spans="18:18" ht="15.75" customHeight="1">
      <c r="R568" s="1"/>
    </row>
    <row r="569" spans="18:18" ht="15.75" customHeight="1">
      <c r="R569" s="1"/>
    </row>
    <row r="570" spans="18:18" ht="15.75" customHeight="1">
      <c r="R570" s="1"/>
    </row>
    <row r="571" spans="18:18" ht="15.75" customHeight="1">
      <c r="R571" s="1"/>
    </row>
    <row r="572" spans="18:18" ht="15.75" customHeight="1">
      <c r="R572" s="1"/>
    </row>
    <row r="573" spans="18:18" ht="15.75" customHeight="1">
      <c r="R573" s="1"/>
    </row>
    <row r="574" spans="18:18" ht="15.75" customHeight="1">
      <c r="R574" s="1"/>
    </row>
    <row r="575" spans="18:18" ht="15.75" customHeight="1">
      <c r="R575" s="1"/>
    </row>
    <row r="576" spans="18:18" ht="15.75" customHeight="1">
      <c r="R576" s="1"/>
    </row>
    <row r="577" spans="18:18" ht="15.75" customHeight="1">
      <c r="R577" s="1"/>
    </row>
    <row r="578" spans="18:18" ht="15.75" customHeight="1">
      <c r="R578" s="1"/>
    </row>
    <row r="579" spans="18:18" ht="15.75" customHeight="1">
      <c r="R579" s="1"/>
    </row>
    <row r="580" spans="18:18" ht="15.75" customHeight="1">
      <c r="R580" s="1"/>
    </row>
    <row r="581" spans="18:18" ht="15.75" customHeight="1">
      <c r="R581" s="1"/>
    </row>
    <row r="582" spans="18:18" ht="15.75" customHeight="1">
      <c r="R582" s="1"/>
    </row>
    <row r="583" spans="18:18" ht="15.75" customHeight="1">
      <c r="R583" s="1"/>
    </row>
    <row r="584" spans="18:18" ht="15.75" customHeight="1">
      <c r="R584" s="1"/>
    </row>
    <row r="585" spans="18:18" ht="15.75" customHeight="1">
      <c r="R585" s="1"/>
    </row>
    <row r="586" spans="18:18" ht="15.75" customHeight="1">
      <c r="R586" s="1"/>
    </row>
    <row r="587" spans="18:18" ht="15.75" customHeight="1">
      <c r="R587" s="1"/>
    </row>
    <row r="588" spans="18:18" ht="15.75" customHeight="1">
      <c r="R588" s="1"/>
    </row>
    <row r="589" spans="18:18" ht="15.75" customHeight="1">
      <c r="R589" s="1"/>
    </row>
    <row r="590" spans="18:18" ht="15.75" customHeight="1">
      <c r="R590" s="1"/>
    </row>
    <row r="591" spans="18:18" ht="15.75" customHeight="1">
      <c r="R591" s="1"/>
    </row>
    <row r="592" spans="18:18" ht="15.75" customHeight="1">
      <c r="R592" s="1"/>
    </row>
    <row r="593" spans="18:18" ht="15.75" customHeight="1">
      <c r="R593" s="1"/>
    </row>
    <row r="594" spans="18:18" ht="15.75" customHeight="1">
      <c r="R594" s="1"/>
    </row>
    <row r="595" spans="18:18" ht="15.75" customHeight="1">
      <c r="R595" s="1"/>
    </row>
    <row r="596" spans="18:18" ht="15.75" customHeight="1">
      <c r="R596" s="1"/>
    </row>
    <row r="597" spans="18:18" ht="15.75" customHeight="1">
      <c r="R597" s="1"/>
    </row>
    <row r="598" spans="18:18" ht="15.75" customHeight="1">
      <c r="R598" s="1"/>
    </row>
    <row r="599" spans="18:18" ht="15.75" customHeight="1">
      <c r="R599" s="1"/>
    </row>
    <row r="600" spans="18:18" ht="15.75" customHeight="1">
      <c r="R600" s="1"/>
    </row>
    <row r="601" spans="18:18" ht="15.75" customHeight="1">
      <c r="R601" s="1"/>
    </row>
    <row r="602" spans="18:18" ht="15.75" customHeight="1">
      <c r="R602" s="1"/>
    </row>
    <row r="603" spans="18:18" ht="15.75" customHeight="1">
      <c r="R603" s="1"/>
    </row>
    <row r="604" spans="18:18" ht="15.75" customHeight="1">
      <c r="R604" s="1"/>
    </row>
    <row r="605" spans="18:18" ht="15.75" customHeight="1">
      <c r="R605" s="1"/>
    </row>
    <row r="606" spans="18:18" ht="15.75" customHeight="1">
      <c r="R606" s="1"/>
    </row>
    <row r="607" spans="18:18" ht="15.75" customHeight="1">
      <c r="R607" s="1"/>
    </row>
    <row r="608" spans="18:18" ht="15.75" customHeight="1">
      <c r="R608" s="1"/>
    </row>
    <row r="609" spans="18:18" ht="15.75" customHeight="1">
      <c r="R609" s="1"/>
    </row>
    <row r="610" spans="18:18" ht="15.75" customHeight="1">
      <c r="R610" s="1"/>
    </row>
    <row r="611" spans="18:18" ht="15.75" customHeight="1">
      <c r="R611" s="1"/>
    </row>
    <row r="612" spans="18:18" ht="15.75" customHeight="1">
      <c r="R612" s="1"/>
    </row>
    <row r="613" spans="18:18" ht="15.75" customHeight="1">
      <c r="R613" s="1"/>
    </row>
    <row r="614" spans="18:18" ht="15.75" customHeight="1">
      <c r="R614" s="1"/>
    </row>
    <row r="615" spans="18:18" ht="15.75" customHeight="1">
      <c r="R615" s="1"/>
    </row>
    <row r="616" spans="18:18" ht="15.75" customHeight="1">
      <c r="R616" s="1"/>
    </row>
    <row r="617" spans="18:18" ht="15.75" customHeight="1">
      <c r="R617" s="1"/>
    </row>
    <row r="618" spans="18:18" ht="15.75" customHeight="1">
      <c r="R618" s="1"/>
    </row>
    <row r="619" spans="18:18" ht="15.75" customHeight="1">
      <c r="R619" s="1"/>
    </row>
    <row r="620" spans="18:18" ht="15.75" customHeight="1">
      <c r="R620" s="1"/>
    </row>
    <row r="621" spans="18:18" ht="15.75" customHeight="1">
      <c r="R621" s="1"/>
    </row>
    <row r="622" spans="18:18" ht="15.75" customHeight="1">
      <c r="R622" s="1"/>
    </row>
    <row r="623" spans="18:18" ht="15.75" customHeight="1">
      <c r="R623" s="1"/>
    </row>
    <row r="624" spans="18:18" ht="15.75" customHeight="1">
      <c r="R624" s="1"/>
    </row>
    <row r="625" spans="18:18" ht="15.75" customHeight="1">
      <c r="R625" s="1"/>
    </row>
    <row r="626" spans="18:18" ht="15.75" customHeight="1">
      <c r="R626" s="1"/>
    </row>
    <row r="627" spans="18:18" ht="15.75" customHeight="1">
      <c r="R627" s="1"/>
    </row>
    <row r="628" spans="18:18" ht="15.75" customHeight="1">
      <c r="R628" s="1"/>
    </row>
    <row r="629" spans="18:18" ht="15.75" customHeight="1">
      <c r="R629" s="1"/>
    </row>
    <row r="630" spans="18:18" ht="15.75" customHeight="1">
      <c r="R630" s="1"/>
    </row>
    <row r="631" spans="18:18" ht="15.75" customHeight="1">
      <c r="R631" s="1"/>
    </row>
    <row r="632" spans="18:18" ht="15.75" customHeight="1">
      <c r="R632" s="1"/>
    </row>
    <row r="633" spans="18:18" ht="15.75" customHeight="1">
      <c r="R633" s="1"/>
    </row>
    <row r="634" spans="18:18" ht="15.75" customHeight="1">
      <c r="R634" s="1"/>
    </row>
    <row r="635" spans="18:18" ht="15.75" customHeight="1">
      <c r="R635" s="1"/>
    </row>
    <row r="636" spans="18:18" ht="15.75" customHeight="1">
      <c r="R636" s="1"/>
    </row>
    <row r="637" spans="18:18" ht="15.75" customHeight="1">
      <c r="R637" s="1"/>
    </row>
    <row r="638" spans="18:18" ht="15.75" customHeight="1">
      <c r="R638" s="1"/>
    </row>
    <row r="639" spans="18:18" ht="15.75" customHeight="1">
      <c r="R639" s="1"/>
    </row>
    <row r="640" spans="18:18" ht="15.75" customHeight="1">
      <c r="R640" s="1"/>
    </row>
    <row r="641" spans="18:18" ht="15.75" customHeight="1">
      <c r="R641" s="1"/>
    </row>
    <row r="642" spans="18:18" ht="15.75" customHeight="1">
      <c r="R642" s="1"/>
    </row>
    <row r="643" spans="18:18" ht="15.75" customHeight="1">
      <c r="R643" s="1"/>
    </row>
    <row r="644" spans="18:18" ht="15.75" customHeight="1">
      <c r="R644" s="1"/>
    </row>
    <row r="645" spans="18:18" ht="15.75" customHeight="1">
      <c r="R645" s="1"/>
    </row>
    <row r="646" spans="18:18" ht="15.75" customHeight="1">
      <c r="R646" s="1"/>
    </row>
    <row r="647" spans="18:18" ht="15.75" customHeight="1">
      <c r="R647" s="1"/>
    </row>
    <row r="648" spans="18:18" ht="15.75" customHeight="1">
      <c r="R648" s="1"/>
    </row>
    <row r="649" spans="18:18" ht="15.75" customHeight="1">
      <c r="R649" s="1"/>
    </row>
    <row r="650" spans="18:18" ht="15.75" customHeight="1">
      <c r="R650" s="1"/>
    </row>
    <row r="651" spans="18:18" ht="15.75" customHeight="1">
      <c r="R651" s="1"/>
    </row>
    <row r="652" spans="18:18" ht="15.75" customHeight="1">
      <c r="R652" s="1"/>
    </row>
    <row r="653" spans="18:18" ht="15.75" customHeight="1">
      <c r="R653" s="1"/>
    </row>
    <row r="654" spans="18:18" ht="15.75" customHeight="1">
      <c r="R654" s="1"/>
    </row>
    <row r="655" spans="18:18" ht="15.75" customHeight="1">
      <c r="R655" s="1"/>
    </row>
    <row r="656" spans="18:18" ht="15.75" customHeight="1">
      <c r="R656" s="1"/>
    </row>
    <row r="657" spans="18:18" ht="15.75" customHeight="1">
      <c r="R657" s="1"/>
    </row>
    <row r="658" spans="18:18" ht="15.75" customHeight="1">
      <c r="R658" s="1"/>
    </row>
    <row r="659" spans="18:18" ht="15.75" customHeight="1">
      <c r="R659" s="1"/>
    </row>
    <row r="660" spans="18:18" ht="15.75" customHeight="1">
      <c r="R660" s="1"/>
    </row>
    <row r="661" spans="18:18" ht="15.75" customHeight="1">
      <c r="R661" s="1"/>
    </row>
    <row r="662" spans="18:18" ht="15.75" customHeight="1">
      <c r="R662" s="1"/>
    </row>
    <row r="663" spans="18:18" ht="15.75" customHeight="1">
      <c r="R663" s="1"/>
    </row>
    <row r="664" spans="18:18" ht="15.75" customHeight="1">
      <c r="R664" s="1"/>
    </row>
    <row r="665" spans="18:18" ht="15.75" customHeight="1">
      <c r="R665" s="1"/>
    </row>
    <row r="666" spans="18:18" ht="15.75" customHeight="1">
      <c r="R666" s="1"/>
    </row>
    <row r="667" spans="18:18" ht="15.75" customHeight="1">
      <c r="R667" s="1"/>
    </row>
    <row r="668" spans="18:18" ht="15.75" customHeight="1">
      <c r="R668" s="1"/>
    </row>
    <row r="669" spans="18:18" ht="15.75" customHeight="1">
      <c r="R669" s="1"/>
    </row>
    <row r="670" spans="18:18" ht="15.75" customHeight="1">
      <c r="R670" s="1"/>
    </row>
    <row r="671" spans="18:18" ht="15.75" customHeight="1">
      <c r="R671" s="1"/>
    </row>
    <row r="672" spans="18:18" ht="15.75" customHeight="1">
      <c r="R672" s="1"/>
    </row>
    <row r="673" spans="18:18" ht="15.75" customHeight="1">
      <c r="R673" s="1"/>
    </row>
    <row r="674" spans="18:18" ht="15.75" customHeight="1">
      <c r="R674" s="1"/>
    </row>
    <row r="675" spans="18:18" ht="15.75" customHeight="1">
      <c r="R675" s="1"/>
    </row>
    <row r="676" spans="18:18" ht="15.75" customHeight="1">
      <c r="R676" s="1"/>
    </row>
    <row r="677" spans="18:18" ht="15.75" customHeight="1">
      <c r="R677" s="1"/>
    </row>
    <row r="678" spans="18:18" ht="15.75" customHeight="1">
      <c r="R678" s="1"/>
    </row>
    <row r="679" spans="18:18" ht="15.75" customHeight="1">
      <c r="R679" s="1"/>
    </row>
    <row r="680" spans="18:18" ht="15.75" customHeight="1">
      <c r="R680" s="1"/>
    </row>
    <row r="681" spans="18:18" ht="15.75" customHeight="1">
      <c r="R681" s="1"/>
    </row>
    <row r="682" spans="18:18" ht="15.75" customHeight="1">
      <c r="R682" s="1"/>
    </row>
    <row r="683" spans="18:18" ht="15.75" customHeight="1">
      <c r="R683" s="1"/>
    </row>
    <row r="684" spans="18:18" ht="15.75" customHeight="1">
      <c r="R684" s="1"/>
    </row>
    <row r="685" spans="18:18" ht="15.75" customHeight="1">
      <c r="R685" s="1"/>
    </row>
    <row r="686" spans="18:18" ht="15.75" customHeight="1">
      <c r="R686" s="1"/>
    </row>
    <row r="687" spans="18:18" ht="15.75" customHeight="1">
      <c r="R687" s="1"/>
    </row>
    <row r="688" spans="18:18" ht="15.75" customHeight="1">
      <c r="R688" s="1"/>
    </row>
    <row r="689" spans="18:18" ht="15.75" customHeight="1">
      <c r="R689" s="1"/>
    </row>
    <row r="690" spans="18:18" ht="15.75" customHeight="1">
      <c r="R690" s="1"/>
    </row>
    <row r="691" spans="18:18" ht="15.75" customHeight="1">
      <c r="R691" s="1"/>
    </row>
    <row r="692" spans="18:18" ht="15.75" customHeight="1">
      <c r="R692" s="1"/>
    </row>
    <row r="693" spans="18:18" ht="15.75" customHeight="1">
      <c r="R693" s="1"/>
    </row>
    <row r="694" spans="18:18" ht="15.75" customHeight="1">
      <c r="R694" s="1"/>
    </row>
    <row r="695" spans="18:18" ht="15.75" customHeight="1">
      <c r="R695" s="1"/>
    </row>
    <row r="696" spans="18:18" ht="15.75" customHeight="1">
      <c r="R696" s="1"/>
    </row>
    <row r="697" spans="18:18" ht="15.75" customHeight="1">
      <c r="R697" s="1"/>
    </row>
    <row r="698" spans="18:18" ht="15.75" customHeight="1">
      <c r="R698" s="1"/>
    </row>
    <row r="699" spans="18:18" ht="15.75" customHeight="1">
      <c r="R699" s="1"/>
    </row>
    <row r="700" spans="18:18" ht="15.75" customHeight="1">
      <c r="R700" s="1"/>
    </row>
    <row r="701" spans="18:18" ht="15.75" customHeight="1">
      <c r="R701" s="1"/>
    </row>
    <row r="702" spans="18:18" ht="15.75" customHeight="1">
      <c r="R702" s="1"/>
    </row>
    <row r="703" spans="18:18" ht="15.75" customHeight="1">
      <c r="R703" s="1"/>
    </row>
    <row r="704" spans="18:18" ht="15.75" customHeight="1">
      <c r="R704" s="1"/>
    </row>
    <row r="705" spans="18:18" ht="15.75" customHeight="1">
      <c r="R705" s="1"/>
    </row>
    <row r="706" spans="18:18" ht="15.75" customHeight="1">
      <c r="R706" s="1"/>
    </row>
    <row r="707" spans="18:18" ht="15.75" customHeight="1">
      <c r="R707" s="1"/>
    </row>
    <row r="708" spans="18:18" ht="15.75" customHeight="1">
      <c r="R708" s="1"/>
    </row>
    <row r="709" spans="18:18" ht="15.75" customHeight="1">
      <c r="R709" s="1"/>
    </row>
    <row r="710" spans="18:18" ht="15.75" customHeight="1">
      <c r="R710" s="1"/>
    </row>
    <row r="711" spans="18:18" ht="15.75" customHeight="1">
      <c r="R711" s="1"/>
    </row>
    <row r="712" spans="18:18" ht="15.75" customHeight="1">
      <c r="R712" s="1"/>
    </row>
    <row r="713" spans="18:18" ht="15.75" customHeight="1">
      <c r="R713" s="1"/>
    </row>
    <row r="714" spans="18:18" ht="15.75" customHeight="1">
      <c r="R714" s="1"/>
    </row>
    <row r="715" spans="18:18" ht="15.75" customHeight="1">
      <c r="R715" s="1"/>
    </row>
    <row r="716" spans="18:18" ht="15.75" customHeight="1">
      <c r="R716" s="1"/>
    </row>
    <row r="717" spans="18:18" ht="15.75" customHeight="1">
      <c r="R717" s="1"/>
    </row>
    <row r="718" spans="18:18" ht="15.75" customHeight="1">
      <c r="R718" s="1"/>
    </row>
    <row r="719" spans="18:18" ht="15.75" customHeight="1">
      <c r="R719" s="1"/>
    </row>
    <row r="720" spans="18:18" ht="15.75" customHeight="1">
      <c r="R720" s="1"/>
    </row>
    <row r="721" spans="18:18" ht="15.75" customHeight="1">
      <c r="R721" s="1"/>
    </row>
    <row r="722" spans="18:18" ht="15.75" customHeight="1">
      <c r="R722" s="1"/>
    </row>
    <row r="723" spans="18:18" ht="15.75" customHeight="1">
      <c r="R723" s="1"/>
    </row>
    <row r="724" spans="18:18" ht="15.75" customHeight="1">
      <c r="R724" s="1"/>
    </row>
    <row r="725" spans="18:18" ht="15.75" customHeight="1">
      <c r="R725" s="1"/>
    </row>
    <row r="726" spans="18:18" ht="15.75" customHeight="1">
      <c r="R726" s="1"/>
    </row>
    <row r="727" spans="18:18" ht="15.75" customHeight="1">
      <c r="R727" s="1"/>
    </row>
    <row r="728" spans="18:18" ht="15.75" customHeight="1">
      <c r="R728" s="1"/>
    </row>
    <row r="729" spans="18:18" ht="15.75" customHeight="1">
      <c r="R729" s="1"/>
    </row>
    <row r="730" spans="18:18" ht="15.75" customHeight="1">
      <c r="R730" s="1"/>
    </row>
    <row r="731" spans="18:18" ht="15.75" customHeight="1">
      <c r="R731" s="1"/>
    </row>
    <row r="732" spans="18:18" ht="15.75" customHeight="1">
      <c r="R732" s="1"/>
    </row>
    <row r="733" spans="18:18" ht="15.75" customHeight="1">
      <c r="R733" s="1"/>
    </row>
    <row r="734" spans="18:18" ht="15.75" customHeight="1">
      <c r="R734" s="1"/>
    </row>
    <row r="735" spans="18:18" ht="15.75" customHeight="1">
      <c r="R735" s="1"/>
    </row>
    <row r="736" spans="18:18" ht="15.75" customHeight="1">
      <c r="R736" s="1"/>
    </row>
    <row r="737" spans="18:18" ht="15.75" customHeight="1">
      <c r="R737" s="1"/>
    </row>
    <row r="738" spans="18:18" ht="15.75" customHeight="1">
      <c r="R738" s="1"/>
    </row>
    <row r="739" spans="18:18" ht="15.75" customHeight="1">
      <c r="R739" s="1"/>
    </row>
    <row r="740" spans="18:18" ht="15.75" customHeight="1">
      <c r="R740" s="1"/>
    </row>
    <row r="741" spans="18:18" ht="15.75" customHeight="1">
      <c r="R741" s="1"/>
    </row>
    <row r="742" spans="18:18" ht="15.75" customHeight="1">
      <c r="R742" s="1"/>
    </row>
    <row r="743" spans="18:18" ht="15.75" customHeight="1">
      <c r="R743" s="1"/>
    </row>
    <row r="744" spans="18:18" ht="15.75" customHeight="1">
      <c r="R744" s="1"/>
    </row>
    <row r="745" spans="18:18" ht="15.75" customHeight="1">
      <c r="R745" s="1"/>
    </row>
    <row r="746" spans="18:18" ht="15.75" customHeight="1">
      <c r="R746" s="1"/>
    </row>
    <row r="747" spans="18:18" ht="15.75" customHeight="1">
      <c r="R747" s="1"/>
    </row>
    <row r="748" spans="18:18" ht="15.75" customHeight="1">
      <c r="R748" s="1"/>
    </row>
    <row r="749" spans="18:18" ht="15.75" customHeight="1">
      <c r="R749" s="1"/>
    </row>
    <row r="750" spans="18:18" ht="15.75" customHeight="1">
      <c r="R750" s="1"/>
    </row>
    <row r="751" spans="18:18" ht="15.75" customHeight="1">
      <c r="R751" s="1"/>
    </row>
    <row r="752" spans="18:18" ht="15.75" customHeight="1">
      <c r="R752" s="1"/>
    </row>
    <row r="753" spans="18:18" ht="15.75" customHeight="1">
      <c r="R753" s="1"/>
    </row>
    <row r="754" spans="18:18" ht="15.75" customHeight="1">
      <c r="R754" s="1"/>
    </row>
    <row r="755" spans="18:18" ht="15.75" customHeight="1">
      <c r="R755" s="1"/>
    </row>
    <row r="756" spans="18:18" ht="15.75" customHeight="1">
      <c r="R756" s="1"/>
    </row>
    <row r="757" spans="18:18" ht="15.75" customHeight="1">
      <c r="R757" s="1"/>
    </row>
    <row r="758" spans="18:18" ht="15.75" customHeight="1">
      <c r="R758" s="1"/>
    </row>
    <row r="759" spans="18:18" ht="15.75" customHeight="1">
      <c r="R759" s="1"/>
    </row>
    <row r="760" spans="18:18" ht="15.75" customHeight="1">
      <c r="R760" s="1"/>
    </row>
    <row r="761" spans="18:18" ht="15.75" customHeight="1">
      <c r="R761" s="1"/>
    </row>
    <row r="762" spans="18:18" ht="15.75" customHeight="1">
      <c r="R762" s="1"/>
    </row>
    <row r="763" spans="18:18" ht="15.75" customHeight="1">
      <c r="R763" s="1"/>
    </row>
    <row r="764" spans="18:18" ht="15.75" customHeight="1">
      <c r="R764" s="1"/>
    </row>
    <row r="765" spans="18:18" ht="15.75" customHeight="1">
      <c r="R765" s="1"/>
    </row>
    <row r="766" spans="18:18" ht="15.75" customHeight="1">
      <c r="R766" s="1"/>
    </row>
    <row r="767" spans="18:18" ht="15.75" customHeight="1">
      <c r="R767" s="1"/>
    </row>
    <row r="768" spans="18:18" ht="15.75" customHeight="1">
      <c r="R768" s="1"/>
    </row>
    <row r="769" spans="18:18" ht="15.75" customHeight="1">
      <c r="R769" s="1"/>
    </row>
    <row r="770" spans="18:18" ht="15.75" customHeight="1">
      <c r="R770" s="1"/>
    </row>
    <row r="771" spans="18:18" ht="15.75" customHeight="1">
      <c r="R771" s="1"/>
    </row>
    <row r="772" spans="18:18" ht="15.75" customHeight="1">
      <c r="R772" s="1"/>
    </row>
    <row r="773" spans="18:18" ht="15.75" customHeight="1">
      <c r="R773" s="1"/>
    </row>
    <row r="774" spans="18:18" ht="15.75" customHeight="1">
      <c r="R774" s="1"/>
    </row>
    <row r="775" spans="18:18" ht="15.75" customHeight="1">
      <c r="R775" s="1"/>
    </row>
    <row r="776" spans="18:18" ht="15.75" customHeight="1">
      <c r="R776" s="1"/>
    </row>
    <row r="777" spans="18:18" ht="15.75" customHeight="1">
      <c r="R777" s="1"/>
    </row>
    <row r="778" spans="18:18" ht="15.75" customHeight="1">
      <c r="R778" s="1"/>
    </row>
    <row r="779" spans="18:18" ht="15.75" customHeight="1">
      <c r="R779" s="1"/>
    </row>
    <row r="780" spans="18:18" ht="15.75" customHeight="1">
      <c r="R780" s="1"/>
    </row>
    <row r="781" spans="18:18" ht="15.75" customHeight="1">
      <c r="R781" s="1"/>
    </row>
    <row r="782" spans="18:18" ht="15.75" customHeight="1">
      <c r="R782" s="1"/>
    </row>
    <row r="783" spans="18:18" ht="15.75" customHeight="1">
      <c r="R783" s="1"/>
    </row>
    <row r="784" spans="18:18" ht="15.75" customHeight="1">
      <c r="R784" s="1"/>
    </row>
    <row r="785" spans="18:18" ht="15.75" customHeight="1">
      <c r="R785" s="1"/>
    </row>
    <row r="786" spans="18:18" ht="15.75" customHeight="1">
      <c r="R786" s="1"/>
    </row>
    <row r="787" spans="18:18" ht="15.75" customHeight="1">
      <c r="R787" s="1"/>
    </row>
    <row r="788" spans="18:18" ht="15.75" customHeight="1">
      <c r="R788" s="1"/>
    </row>
    <row r="789" spans="18:18" ht="15.75" customHeight="1">
      <c r="R789" s="1"/>
    </row>
    <row r="790" spans="18:18" ht="15.75" customHeight="1">
      <c r="R790" s="1"/>
    </row>
    <row r="791" spans="18:18" ht="15.75" customHeight="1">
      <c r="R791" s="1"/>
    </row>
    <row r="792" spans="18:18" ht="15.75" customHeight="1">
      <c r="R792" s="1"/>
    </row>
    <row r="793" spans="18:18" ht="15.75" customHeight="1">
      <c r="R793" s="1"/>
    </row>
    <row r="794" spans="18:18" ht="15.75" customHeight="1">
      <c r="R794" s="1"/>
    </row>
    <row r="795" spans="18:18" ht="15.75" customHeight="1">
      <c r="R795" s="1"/>
    </row>
    <row r="796" spans="18:18" ht="15.75" customHeight="1">
      <c r="R796" s="1"/>
    </row>
    <row r="797" spans="18:18" ht="15.75" customHeight="1">
      <c r="R797" s="1"/>
    </row>
    <row r="798" spans="18:18" ht="15.75" customHeight="1">
      <c r="R798" s="1"/>
    </row>
    <row r="799" spans="18:18" ht="15.75" customHeight="1">
      <c r="R799" s="1"/>
    </row>
    <row r="800" spans="18:18" ht="15.75" customHeight="1">
      <c r="R800" s="1"/>
    </row>
    <row r="801" spans="18:18" ht="15.75" customHeight="1">
      <c r="R801" s="1"/>
    </row>
    <row r="802" spans="18:18" ht="15.75" customHeight="1">
      <c r="R802" s="1"/>
    </row>
    <row r="803" spans="18:18" ht="15.75" customHeight="1">
      <c r="R803" s="1"/>
    </row>
    <row r="804" spans="18:18" ht="15.75" customHeight="1">
      <c r="R804" s="1"/>
    </row>
    <row r="805" spans="18:18" ht="15.75" customHeight="1">
      <c r="R805" s="1"/>
    </row>
    <row r="806" spans="18:18" ht="15.75" customHeight="1">
      <c r="R806" s="1"/>
    </row>
    <row r="807" spans="18:18" ht="15.75" customHeight="1">
      <c r="R807" s="1"/>
    </row>
    <row r="808" spans="18:18" ht="15.75" customHeight="1">
      <c r="R808" s="1"/>
    </row>
    <row r="809" spans="18:18" ht="15.75" customHeight="1">
      <c r="R809" s="1"/>
    </row>
    <row r="810" spans="18:18" ht="15.75" customHeight="1">
      <c r="R810" s="1"/>
    </row>
    <row r="811" spans="18:18" ht="15.75" customHeight="1">
      <c r="R811" s="1"/>
    </row>
    <row r="812" spans="18:18" ht="15.75" customHeight="1">
      <c r="R812" s="1"/>
    </row>
    <row r="813" spans="18:18" ht="15.75" customHeight="1">
      <c r="R813" s="1"/>
    </row>
    <row r="814" spans="18:18" ht="15.75" customHeight="1">
      <c r="R814" s="1"/>
    </row>
    <row r="815" spans="18:18" ht="15.75" customHeight="1">
      <c r="R815" s="1"/>
    </row>
    <row r="816" spans="18:18" ht="15.75" customHeight="1">
      <c r="R816" s="1"/>
    </row>
    <row r="817" spans="18:18" ht="15.75" customHeight="1">
      <c r="R817" s="1"/>
    </row>
    <row r="818" spans="18:18" ht="15.75" customHeight="1">
      <c r="R818" s="1"/>
    </row>
    <row r="819" spans="18:18" ht="15.75" customHeight="1">
      <c r="R819" s="1"/>
    </row>
    <row r="820" spans="18:18" ht="15.75" customHeight="1">
      <c r="R820" s="1"/>
    </row>
    <row r="821" spans="18:18" ht="15.75" customHeight="1">
      <c r="R821" s="1"/>
    </row>
    <row r="822" spans="18:18" ht="15.75" customHeight="1">
      <c r="R822" s="1"/>
    </row>
    <row r="823" spans="18:18" ht="15.75" customHeight="1">
      <c r="R823" s="1"/>
    </row>
    <row r="824" spans="18:18" ht="15.75" customHeight="1">
      <c r="R824" s="1"/>
    </row>
    <row r="825" spans="18:18" ht="15.75" customHeight="1">
      <c r="R825" s="1"/>
    </row>
    <row r="826" spans="18:18" ht="15.75" customHeight="1">
      <c r="R826" s="1"/>
    </row>
    <row r="827" spans="18:18" ht="15.75" customHeight="1">
      <c r="R827" s="1"/>
    </row>
    <row r="828" spans="18:18" ht="15.75" customHeight="1">
      <c r="R828" s="1"/>
    </row>
    <row r="829" spans="18:18" ht="15.75" customHeight="1">
      <c r="R829" s="1"/>
    </row>
    <row r="830" spans="18:18" ht="15.75" customHeight="1">
      <c r="R830" s="1"/>
    </row>
    <row r="831" spans="18:18" ht="15.75" customHeight="1">
      <c r="R831" s="1"/>
    </row>
    <row r="832" spans="18:18" ht="15.75" customHeight="1">
      <c r="R832" s="1"/>
    </row>
    <row r="833" spans="18:18" ht="15.75" customHeight="1">
      <c r="R833" s="1"/>
    </row>
    <row r="834" spans="18:18" ht="15.75" customHeight="1">
      <c r="R834" s="1"/>
    </row>
    <row r="835" spans="18:18" ht="15.75" customHeight="1">
      <c r="R835" s="1"/>
    </row>
    <row r="836" spans="18:18" ht="15.75" customHeight="1">
      <c r="R836" s="1"/>
    </row>
    <row r="837" spans="18:18" ht="15.75" customHeight="1">
      <c r="R837" s="1"/>
    </row>
    <row r="838" spans="18:18" ht="15.75" customHeight="1">
      <c r="R838" s="1"/>
    </row>
    <row r="839" spans="18:18" ht="15.75" customHeight="1">
      <c r="R839" s="1"/>
    </row>
    <row r="840" spans="18:18" ht="15.75" customHeight="1">
      <c r="R840" s="1"/>
    </row>
    <row r="841" spans="18:18" ht="15.75" customHeight="1">
      <c r="R841" s="1"/>
    </row>
    <row r="842" spans="18:18" ht="15.75" customHeight="1">
      <c r="R842" s="1"/>
    </row>
    <row r="843" spans="18:18" ht="15.75" customHeight="1">
      <c r="R843" s="1"/>
    </row>
    <row r="844" spans="18:18" ht="15.75" customHeight="1">
      <c r="R844" s="1"/>
    </row>
    <row r="845" spans="18:18" ht="15.75" customHeight="1">
      <c r="R845" s="1"/>
    </row>
    <row r="846" spans="18:18" ht="15.75" customHeight="1">
      <c r="R846" s="1"/>
    </row>
    <row r="847" spans="18:18" ht="15.75" customHeight="1">
      <c r="R847" s="1"/>
    </row>
    <row r="848" spans="18:18" ht="15.75" customHeight="1">
      <c r="R848" s="1"/>
    </row>
    <row r="849" spans="18:18" ht="15.75" customHeight="1">
      <c r="R849" s="1"/>
    </row>
    <row r="850" spans="18:18" ht="15.75" customHeight="1">
      <c r="R850" s="1"/>
    </row>
    <row r="851" spans="18:18" ht="15.75" customHeight="1">
      <c r="R851" s="1"/>
    </row>
    <row r="852" spans="18:18" ht="15.75" customHeight="1">
      <c r="R852" s="1"/>
    </row>
    <row r="853" spans="18:18" ht="15.75" customHeight="1">
      <c r="R853" s="1"/>
    </row>
    <row r="854" spans="18:18" ht="15.75" customHeight="1">
      <c r="R854" s="1"/>
    </row>
    <row r="855" spans="18:18" ht="15.75" customHeight="1">
      <c r="R855" s="1"/>
    </row>
    <row r="856" spans="18:18" ht="15.75" customHeight="1">
      <c r="R856" s="1"/>
    </row>
    <row r="857" spans="18:18" ht="15.75" customHeight="1">
      <c r="R857" s="1"/>
    </row>
    <row r="858" spans="18:18" ht="15.75" customHeight="1">
      <c r="R858" s="1"/>
    </row>
    <row r="859" spans="18:18" ht="15.75" customHeight="1">
      <c r="R859" s="1"/>
    </row>
    <row r="860" spans="18:18" ht="15.75" customHeight="1">
      <c r="R860" s="1"/>
    </row>
    <row r="861" spans="18:18" ht="15.75" customHeight="1">
      <c r="R861" s="1"/>
    </row>
    <row r="862" spans="18:18" ht="15.75" customHeight="1">
      <c r="R862" s="1"/>
    </row>
    <row r="863" spans="18:18" ht="15.75" customHeight="1">
      <c r="R863" s="1"/>
    </row>
    <row r="864" spans="18:18" ht="15.75" customHeight="1">
      <c r="R864" s="1"/>
    </row>
    <row r="865" spans="18:18" ht="15.75" customHeight="1">
      <c r="R865" s="1"/>
    </row>
    <row r="866" spans="18:18" ht="15.75" customHeight="1">
      <c r="R866" s="1"/>
    </row>
    <row r="867" spans="18:18" ht="15.75" customHeight="1">
      <c r="R867" s="1"/>
    </row>
    <row r="868" spans="18:18" ht="15.75" customHeight="1">
      <c r="R868" s="1"/>
    </row>
    <row r="869" spans="18:18" ht="15.75" customHeight="1">
      <c r="R869" s="1"/>
    </row>
    <row r="870" spans="18:18" ht="15.75" customHeight="1">
      <c r="R870" s="1"/>
    </row>
    <row r="871" spans="18:18" ht="15.75" customHeight="1">
      <c r="R871" s="1"/>
    </row>
    <row r="872" spans="18:18" ht="15.75" customHeight="1">
      <c r="R872" s="1"/>
    </row>
    <row r="873" spans="18:18" ht="15.75" customHeight="1">
      <c r="R873" s="1"/>
    </row>
    <row r="874" spans="18:18" ht="15.75" customHeight="1">
      <c r="R874" s="1"/>
    </row>
    <row r="875" spans="18:18" ht="15.75" customHeight="1">
      <c r="R875" s="1"/>
    </row>
    <row r="876" spans="18:18" ht="15.75" customHeight="1">
      <c r="R876" s="1"/>
    </row>
    <row r="877" spans="18:18" ht="15.75" customHeight="1">
      <c r="R877" s="1"/>
    </row>
    <row r="878" spans="18:18" ht="15.75" customHeight="1">
      <c r="R878" s="1"/>
    </row>
    <row r="879" spans="18:18" ht="15.75" customHeight="1">
      <c r="R879" s="1"/>
    </row>
    <row r="880" spans="18:18" ht="15.75" customHeight="1">
      <c r="R880" s="1"/>
    </row>
    <row r="881" spans="18:18" ht="15.75" customHeight="1">
      <c r="R881" s="1"/>
    </row>
    <row r="882" spans="18:18" ht="15.75" customHeight="1">
      <c r="R882" s="1"/>
    </row>
    <row r="883" spans="18:18" ht="15.75" customHeight="1">
      <c r="R883" s="1"/>
    </row>
    <row r="884" spans="18:18" ht="15.75" customHeight="1">
      <c r="R884" s="1"/>
    </row>
    <row r="885" spans="18:18" ht="15.75" customHeight="1">
      <c r="R885" s="1"/>
    </row>
    <row r="886" spans="18:18" ht="15.75" customHeight="1">
      <c r="R886" s="1"/>
    </row>
    <row r="887" spans="18:18" ht="15.75" customHeight="1">
      <c r="R887" s="1"/>
    </row>
    <row r="888" spans="18:18" ht="15.75" customHeight="1">
      <c r="R888" s="1"/>
    </row>
    <row r="889" spans="18:18" ht="15.75" customHeight="1">
      <c r="R889" s="1"/>
    </row>
    <row r="890" spans="18:18" ht="15.75" customHeight="1">
      <c r="R890" s="1"/>
    </row>
    <row r="891" spans="18:18" ht="15.75" customHeight="1">
      <c r="R891" s="1"/>
    </row>
    <row r="892" spans="18:18" ht="15.75" customHeight="1">
      <c r="R892" s="1"/>
    </row>
    <row r="893" spans="18:18" ht="15.75" customHeight="1">
      <c r="R893" s="1"/>
    </row>
    <row r="894" spans="18:18" ht="15.75" customHeight="1">
      <c r="R894" s="1"/>
    </row>
    <row r="895" spans="18:18" ht="15.75" customHeight="1">
      <c r="R895" s="1"/>
    </row>
    <row r="896" spans="18:18" ht="15.75" customHeight="1">
      <c r="R896" s="1"/>
    </row>
    <row r="897" spans="18:18" ht="15.75" customHeight="1">
      <c r="R897" s="1"/>
    </row>
    <row r="898" spans="18:18" ht="15.75" customHeight="1">
      <c r="R898" s="1"/>
    </row>
    <row r="899" spans="18:18" ht="15.75" customHeight="1">
      <c r="R899" s="1"/>
    </row>
    <row r="900" spans="18:18" ht="15.75" customHeight="1">
      <c r="R900" s="1"/>
    </row>
    <row r="901" spans="18:18" ht="15.75" customHeight="1">
      <c r="R901" s="1"/>
    </row>
    <row r="902" spans="18:18" ht="15.75" customHeight="1">
      <c r="R902" s="1"/>
    </row>
    <row r="903" spans="18:18" ht="15.75" customHeight="1">
      <c r="R903" s="1"/>
    </row>
    <row r="904" spans="18:18" ht="15.75" customHeight="1">
      <c r="R904" s="1"/>
    </row>
    <row r="905" spans="18:18" ht="15.75" customHeight="1">
      <c r="R905" s="1"/>
    </row>
    <row r="906" spans="18:18" ht="15.75" customHeight="1">
      <c r="R906" s="1"/>
    </row>
    <row r="907" spans="18:18" ht="15.75" customHeight="1">
      <c r="R907" s="1"/>
    </row>
    <row r="908" spans="18:18" ht="15.75" customHeight="1">
      <c r="R908" s="1"/>
    </row>
    <row r="909" spans="18:18" ht="15.75" customHeight="1">
      <c r="R909" s="1"/>
    </row>
    <row r="910" spans="18:18" ht="15.75" customHeight="1">
      <c r="R910" s="1"/>
    </row>
    <row r="911" spans="18:18" ht="15.75" customHeight="1">
      <c r="R911" s="1"/>
    </row>
    <row r="912" spans="18:18" ht="15.75" customHeight="1">
      <c r="R912" s="1"/>
    </row>
    <row r="913" spans="18:18" ht="15.75" customHeight="1">
      <c r="R913" s="1"/>
    </row>
    <row r="914" spans="18:18" ht="15.75" customHeight="1">
      <c r="R914" s="1"/>
    </row>
    <row r="915" spans="18:18" ht="15.75" customHeight="1">
      <c r="R915" s="1"/>
    </row>
    <row r="916" spans="18:18" ht="15.75" customHeight="1">
      <c r="R916" s="1"/>
    </row>
    <row r="917" spans="18:18" ht="15.75" customHeight="1">
      <c r="R917" s="1"/>
    </row>
    <row r="918" spans="18:18" ht="15.75" customHeight="1">
      <c r="R918" s="1"/>
    </row>
    <row r="919" spans="18:18" ht="15.75" customHeight="1">
      <c r="R919" s="1"/>
    </row>
    <row r="920" spans="18:18" ht="15.75" customHeight="1">
      <c r="R920" s="1"/>
    </row>
    <row r="921" spans="18:18" ht="15.75" customHeight="1">
      <c r="R921" s="1"/>
    </row>
    <row r="922" spans="18:18" ht="15.75" customHeight="1">
      <c r="R922" s="1"/>
    </row>
    <row r="923" spans="18:18" ht="15.75" customHeight="1">
      <c r="R923" s="1"/>
    </row>
    <row r="924" spans="18:18" ht="15.75" customHeight="1">
      <c r="R924" s="1"/>
    </row>
    <row r="925" spans="18:18" ht="15.75" customHeight="1">
      <c r="R925" s="1"/>
    </row>
    <row r="926" spans="18:18" ht="15.75" customHeight="1">
      <c r="R926" s="1"/>
    </row>
    <row r="927" spans="18:18" ht="15.75" customHeight="1">
      <c r="R927" s="1"/>
    </row>
    <row r="928" spans="18:18" ht="15.75" customHeight="1">
      <c r="R928" s="1"/>
    </row>
    <row r="929" spans="18:18" ht="15.75" customHeight="1">
      <c r="R929" s="1"/>
    </row>
    <row r="930" spans="18:18" ht="15.75" customHeight="1">
      <c r="R930" s="1"/>
    </row>
    <row r="931" spans="18:18" ht="15.75" customHeight="1">
      <c r="R931" s="1"/>
    </row>
    <row r="932" spans="18:18" ht="15.75" customHeight="1">
      <c r="R932" s="1"/>
    </row>
    <row r="933" spans="18:18" ht="15.75" customHeight="1">
      <c r="R933" s="1"/>
    </row>
    <row r="934" spans="18:18" ht="15.75" customHeight="1">
      <c r="R934" s="1"/>
    </row>
    <row r="935" spans="18:18" ht="15.75" customHeight="1">
      <c r="R935" s="1"/>
    </row>
    <row r="936" spans="18:18" ht="15.75" customHeight="1">
      <c r="R936" s="1"/>
    </row>
    <row r="937" spans="18:18" ht="15.75" customHeight="1">
      <c r="R937" s="1"/>
    </row>
    <row r="938" spans="18:18" ht="15.75" customHeight="1">
      <c r="R938" s="1"/>
    </row>
    <row r="939" spans="18:18" ht="15.75" customHeight="1">
      <c r="R939" s="1"/>
    </row>
    <row r="940" spans="18:18" ht="15.75" customHeight="1">
      <c r="R940" s="1"/>
    </row>
    <row r="941" spans="18:18" ht="15.75" customHeight="1">
      <c r="R941" s="1"/>
    </row>
    <row r="942" spans="18:18" ht="15.75" customHeight="1">
      <c r="R942" s="1"/>
    </row>
    <row r="943" spans="18:18" ht="15.75" customHeight="1">
      <c r="R943" s="1"/>
    </row>
    <row r="944" spans="18:18" ht="15.75" customHeight="1">
      <c r="R944" s="1"/>
    </row>
    <row r="945" spans="18:18" ht="15.75" customHeight="1">
      <c r="R945" s="1"/>
    </row>
    <row r="946" spans="18:18" ht="15.75" customHeight="1">
      <c r="R946" s="1"/>
    </row>
    <row r="947" spans="18:18" ht="15.75" customHeight="1">
      <c r="R947" s="1"/>
    </row>
    <row r="948" spans="18:18" ht="15.75" customHeight="1">
      <c r="R948" s="1"/>
    </row>
    <row r="949" spans="18:18" ht="15.75" customHeight="1">
      <c r="R949" s="1"/>
    </row>
    <row r="950" spans="18:18" ht="15.75" customHeight="1">
      <c r="R950" s="1"/>
    </row>
    <row r="951" spans="18:18" ht="15.75" customHeight="1">
      <c r="R951" s="1"/>
    </row>
    <row r="952" spans="18:18" ht="15.75" customHeight="1">
      <c r="R952" s="1"/>
    </row>
    <row r="953" spans="18:18" ht="15.75" customHeight="1">
      <c r="R953" s="1"/>
    </row>
    <row r="954" spans="18:18" ht="15.75" customHeight="1">
      <c r="R954" s="1"/>
    </row>
    <row r="955" spans="18:18" ht="15.75" customHeight="1">
      <c r="R955" s="1"/>
    </row>
    <row r="956" spans="18:18" ht="15.75" customHeight="1">
      <c r="R956" s="1"/>
    </row>
    <row r="957" spans="18:18" ht="15.75" customHeight="1">
      <c r="R957" s="1"/>
    </row>
    <row r="958" spans="18:18" ht="15.75" customHeight="1">
      <c r="R958" s="1"/>
    </row>
    <row r="959" spans="18:18" ht="15.75" customHeight="1">
      <c r="R959" s="1"/>
    </row>
    <row r="960" spans="18:18" ht="15.75" customHeight="1">
      <c r="R960" s="1"/>
    </row>
    <row r="961" spans="18:18" ht="15.75" customHeight="1">
      <c r="R961" s="1"/>
    </row>
    <row r="962" spans="18:18" ht="15.75" customHeight="1">
      <c r="R962" s="1"/>
    </row>
    <row r="963" spans="18:18" ht="15.75" customHeight="1">
      <c r="R963" s="1"/>
    </row>
    <row r="964" spans="18:18" ht="15.75" customHeight="1">
      <c r="R964" s="1"/>
    </row>
    <row r="965" spans="18:18" ht="15.75" customHeight="1">
      <c r="R965" s="1"/>
    </row>
    <row r="966" spans="18:18" ht="15.75" customHeight="1">
      <c r="R966" s="1"/>
    </row>
    <row r="967" spans="18:18" ht="15.75" customHeight="1">
      <c r="R967" s="1"/>
    </row>
    <row r="968" spans="18:18" ht="15.75" customHeight="1">
      <c r="R968" s="1"/>
    </row>
    <row r="969" spans="18:18" ht="15.75" customHeight="1">
      <c r="R969" s="1"/>
    </row>
    <row r="970" spans="18:18" ht="15.75" customHeight="1">
      <c r="R970" s="1"/>
    </row>
    <row r="971" spans="18:18" ht="15.75" customHeight="1">
      <c r="R971" s="1"/>
    </row>
    <row r="972" spans="18:18" ht="15.75" customHeight="1">
      <c r="R972" s="1"/>
    </row>
    <row r="973" spans="18:18" ht="15.75" customHeight="1">
      <c r="R973" s="1"/>
    </row>
    <row r="974" spans="18:18" ht="15.75" customHeight="1">
      <c r="R974" s="1"/>
    </row>
    <row r="975" spans="18:18" ht="15.75" customHeight="1">
      <c r="R975" s="1"/>
    </row>
    <row r="976" spans="18:18" ht="15.75" customHeight="1">
      <c r="R976" s="1"/>
    </row>
    <row r="977" spans="18:18" ht="15.75" customHeight="1">
      <c r="R977" s="1"/>
    </row>
    <row r="978" spans="18:18" ht="15.75" customHeight="1">
      <c r="R978" s="1"/>
    </row>
    <row r="979" spans="18:18" ht="15.75" customHeight="1">
      <c r="R979" s="1"/>
    </row>
    <row r="980" spans="18:18" ht="15.75" customHeight="1">
      <c r="R980" s="1"/>
    </row>
    <row r="981" spans="18:18" ht="15.75" customHeight="1">
      <c r="R981" s="1"/>
    </row>
    <row r="982" spans="18:18" ht="15.75" customHeight="1">
      <c r="R982" s="1"/>
    </row>
    <row r="983" spans="18:18" ht="15.75" customHeight="1">
      <c r="R983" s="1"/>
    </row>
    <row r="984" spans="18:18" ht="15.75" customHeight="1">
      <c r="R984" s="1"/>
    </row>
    <row r="985" spans="18:18" ht="15.75" customHeight="1">
      <c r="R985" s="1"/>
    </row>
    <row r="986" spans="18:18" ht="15.75" customHeight="1">
      <c r="R986" s="1"/>
    </row>
    <row r="987" spans="18:18" ht="15.75" customHeight="1">
      <c r="R987" s="1"/>
    </row>
    <row r="988" spans="18:18" ht="15.75" customHeight="1">
      <c r="R988" s="1"/>
    </row>
    <row r="989" spans="18:18" ht="15.75" customHeight="1">
      <c r="R989" s="1"/>
    </row>
    <row r="990" spans="18:18" ht="15.75" customHeight="1">
      <c r="R990" s="1"/>
    </row>
    <row r="991" spans="18:18" ht="15.75" customHeight="1">
      <c r="R991" s="1"/>
    </row>
    <row r="992" spans="18:18" ht="15.75" customHeight="1">
      <c r="R992" s="1"/>
    </row>
    <row r="993" spans="18:18" ht="15.75" customHeight="1">
      <c r="R993" s="1"/>
    </row>
  </sheetData>
  <mergeCells count="17">
    <mergeCell ref="H9:H10"/>
    <mergeCell ref="I9:I10"/>
    <mergeCell ref="A1:P1"/>
    <mergeCell ref="A3:P3"/>
    <mergeCell ref="A4:P4"/>
    <mergeCell ref="A7:P7"/>
    <mergeCell ref="B9:B10"/>
    <mergeCell ref="C9:C10"/>
    <mergeCell ref="D9:D10"/>
    <mergeCell ref="J9:J10"/>
    <mergeCell ref="K9:K10"/>
    <mergeCell ref="L9:L10"/>
    <mergeCell ref="M9:M10"/>
    <mergeCell ref="N9:N10"/>
    <mergeCell ref="E9:E10"/>
    <mergeCell ref="F9:F10"/>
    <mergeCell ref="G9:G10"/>
  </mergeCells>
  <dataValidations count="2">
    <dataValidation type="list" allowBlank="1" showInputMessage="1" showErrorMessage="1" prompt="ERROR - Seleccione una opción de la lista desplegable" sqref="D11:F11" xr:uid="{00000000-0002-0000-0A00-000000000000}">
      <formula1>DELITOS</formula1>
    </dataValidation>
    <dataValidation type="decimal" allowBlank="1" showErrorMessage="1" sqref="C11" xr:uid="{00000000-0002-0000-0A00-000001000000}">
      <formula1>1</formula1>
      <formula2>999999</formula2>
    </dataValidation>
  </dataValidations>
  <pageMargins left="1.2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opLeftCell="A4" workbookViewId="0">
      <selection sqref="A1:O1"/>
    </sheetView>
  </sheetViews>
  <sheetFormatPr defaultColWidth="14.42578125" defaultRowHeight="15" customHeight="1"/>
  <cols>
    <col min="1" max="1" width="11.42578125" customWidth="1"/>
    <col min="2" max="2" width="35.28515625" customWidth="1"/>
    <col min="3" max="3" width="39.28515625" customWidth="1"/>
    <col min="4" max="4" width="31" customWidth="1"/>
    <col min="5" max="5" width="18.7109375" customWidth="1"/>
    <col min="6" max="6" width="25.85546875" customWidth="1"/>
    <col min="7" max="7" width="20.7109375" customWidth="1"/>
    <col min="8" max="8" width="31.28515625" hidden="1" customWidth="1"/>
    <col min="9" max="9" width="30.85546875" hidden="1" customWidth="1"/>
    <col min="10" max="10" width="28.42578125" hidden="1" customWidth="1"/>
    <col min="11" max="13" width="25.7109375" hidden="1" customWidth="1"/>
    <col min="14" max="14" width="0.140625" hidden="1" customWidth="1"/>
    <col min="15" max="15" width="12.28515625" customWidth="1"/>
    <col min="16" max="16" width="11.42578125" customWidth="1"/>
    <col min="17" max="17" width="27.140625" customWidth="1"/>
    <col min="18" max="18" width="27.85546875" customWidth="1"/>
    <col min="19" max="19" width="11.42578125" customWidth="1"/>
    <col min="20" max="20" width="16.7109375" customWidth="1"/>
    <col min="21" max="21" width="11.42578125" customWidth="1"/>
    <col min="22" max="22" width="24.85546875" customWidth="1"/>
    <col min="23" max="26" width="11.42578125" customWidth="1"/>
  </cols>
  <sheetData>
    <row r="1" spans="1:26" ht="13.5" customHeight="1">
      <c r="A1" s="313" t="s">
        <v>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9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3.5" customHeight="1">
      <c r="A2" s="27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72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3.5" customHeight="1">
      <c r="A3" s="314" t="str">
        <f>'Procesos Activos'!A3:J3</f>
        <v>UNIDAD ADMINISTRATIVA ESPECIAL CUERPO OFICIAL DE BOMBEROS BOGOTÁ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8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3.5" customHeight="1">
      <c r="A4" s="271"/>
      <c r="B4" s="6"/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73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3.5" customHeight="1">
      <c r="A5" s="271"/>
      <c r="B5" s="6" t="str">
        <f>'Procesos Activos'!B5</f>
        <v>PRIMER SEMESTRE</v>
      </c>
      <c r="C5" s="11" t="s">
        <v>3</v>
      </c>
      <c r="D5" s="6">
        <f>'Procesos Activos'!D5</f>
        <v>2023</v>
      </c>
      <c r="E5" s="6"/>
      <c r="F5" s="6"/>
      <c r="G5" s="6"/>
      <c r="H5" s="6"/>
      <c r="I5" s="6"/>
      <c r="J5" s="6"/>
      <c r="K5" s="6"/>
      <c r="L5" s="6"/>
      <c r="M5" s="6"/>
      <c r="N5" s="6"/>
      <c r="O5" s="27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3.5" customHeight="1">
      <c r="A6" s="271"/>
      <c r="B6" s="6"/>
      <c r="C6" s="1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7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.5" customHeight="1">
      <c r="A7" s="271"/>
      <c r="B7" s="9"/>
      <c r="C7" s="47"/>
      <c r="D7" s="9"/>
      <c r="E7" s="9"/>
      <c r="F7" s="9"/>
      <c r="G7" s="9"/>
      <c r="H7" s="10"/>
      <c r="I7" s="10"/>
      <c r="J7" s="10"/>
      <c r="K7" s="10"/>
      <c r="L7" s="10"/>
      <c r="M7" s="10"/>
      <c r="N7" s="10"/>
      <c r="O7" s="274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3.5" customHeight="1">
      <c r="A8" s="315" t="s">
        <v>22</v>
      </c>
      <c r="B8" s="375"/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5"/>
      <c r="O8" s="38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3.5" customHeight="1">
      <c r="A9" s="271"/>
      <c r="B9" s="11"/>
      <c r="C9" s="11"/>
      <c r="D9" s="11"/>
      <c r="E9" s="11"/>
      <c r="F9" s="11"/>
      <c r="G9" s="11"/>
      <c r="H9" s="10"/>
      <c r="I9" s="10"/>
      <c r="J9" s="10"/>
      <c r="K9" s="10"/>
      <c r="L9" s="10"/>
      <c r="M9" s="10"/>
      <c r="N9" s="10"/>
      <c r="O9" s="274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3.5" customHeight="1">
      <c r="A10" s="271"/>
      <c r="B10" s="308" t="s">
        <v>23</v>
      </c>
      <c r="C10" s="376"/>
      <c r="D10" s="376"/>
      <c r="E10" s="376"/>
      <c r="F10" s="376"/>
      <c r="G10" s="377"/>
      <c r="H10" s="309" t="s">
        <v>6</v>
      </c>
      <c r="I10" s="376"/>
      <c r="J10" s="376"/>
      <c r="K10" s="376"/>
      <c r="L10" s="376"/>
      <c r="M10" s="376"/>
      <c r="N10" s="377"/>
      <c r="O10" s="274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3.5" customHeight="1">
      <c r="A11" s="271"/>
      <c r="B11" s="316" t="s">
        <v>7</v>
      </c>
      <c r="C11" s="48" t="s">
        <v>24</v>
      </c>
      <c r="D11" s="318" t="s">
        <v>25</v>
      </c>
      <c r="E11" s="381"/>
      <c r="F11" s="381"/>
      <c r="G11" s="382"/>
      <c r="H11" s="317" t="s">
        <v>22</v>
      </c>
      <c r="I11" s="381"/>
      <c r="J11" s="381"/>
      <c r="K11" s="381"/>
      <c r="L11" s="381"/>
      <c r="M11" s="383"/>
      <c r="N11" s="49" t="s">
        <v>12</v>
      </c>
      <c r="O11" s="274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3.5" customHeight="1">
      <c r="A12" s="271"/>
      <c r="B12" s="384"/>
      <c r="C12" s="50" t="s">
        <v>26</v>
      </c>
      <c r="D12" s="319" t="s">
        <v>27</v>
      </c>
      <c r="E12" s="385"/>
      <c r="F12" s="320" t="s">
        <v>28</v>
      </c>
      <c r="G12" s="386"/>
      <c r="H12" s="51" t="s">
        <v>29</v>
      </c>
      <c r="I12" s="52" t="s">
        <v>30</v>
      </c>
      <c r="J12" s="52" t="s">
        <v>31</v>
      </c>
      <c r="K12" s="52" t="s">
        <v>30</v>
      </c>
      <c r="L12" s="52" t="s">
        <v>28</v>
      </c>
      <c r="M12" s="52" t="s">
        <v>30</v>
      </c>
      <c r="N12" s="53"/>
      <c r="O12" s="274"/>
      <c r="P12" s="10"/>
      <c r="Q12" s="54"/>
      <c r="R12" s="55"/>
      <c r="S12" s="56"/>
      <c r="T12" s="56"/>
      <c r="U12" s="57"/>
      <c r="V12" s="58"/>
      <c r="W12" s="10"/>
      <c r="X12" s="10"/>
      <c r="Y12" s="10"/>
      <c r="Z12" s="10"/>
    </row>
    <row r="13" spans="1:26" ht="13.5" customHeight="1">
      <c r="A13" s="271"/>
      <c r="B13" s="59" t="s">
        <v>17</v>
      </c>
      <c r="C13" s="60">
        <v>4</v>
      </c>
      <c r="D13" s="321">
        <v>5</v>
      </c>
      <c r="E13" s="381"/>
      <c r="F13" s="387"/>
      <c r="G13" s="382"/>
      <c r="H13" s="39"/>
      <c r="I13" s="40">
        <f t="shared" ref="I13:I19" si="0">C13-H13</f>
        <v>4</v>
      </c>
      <c r="J13" s="40"/>
      <c r="K13" s="40">
        <f t="shared" ref="K13:K19" si="1">D13-J13</f>
        <v>5</v>
      </c>
      <c r="L13" s="61"/>
      <c r="M13" s="41">
        <f t="shared" ref="M13:M19" si="2">F13-L13</f>
        <v>0</v>
      </c>
      <c r="N13" s="62"/>
      <c r="O13" s="274"/>
      <c r="P13" s="10"/>
      <c r="Q13" s="54"/>
      <c r="R13" s="55"/>
      <c r="S13" s="63"/>
      <c r="T13" s="63"/>
      <c r="U13" s="57"/>
      <c r="V13" s="58"/>
      <c r="W13" s="10"/>
      <c r="X13" s="10"/>
      <c r="Y13" s="10"/>
      <c r="Z13" s="10"/>
    </row>
    <row r="14" spans="1:26" ht="13.5" customHeight="1">
      <c r="A14" s="271"/>
      <c r="B14" s="64" t="s">
        <v>32</v>
      </c>
      <c r="C14" s="65"/>
      <c r="D14" s="322">
        <v>2</v>
      </c>
      <c r="E14" s="388"/>
      <c r="F14" s="389">
        <v>132133296</v>
      </c>
      <c r="G14" s="390"/>
      <c r="H14" s="44"/>
      <c r="I14" s="21">
        <f t="shared" si="0"/>
        <v>0</v>
      </c>
      <c r="J14" s="21"/>
      <c r="K14" s="21">
        <f t="shared" si="1"/>
        <v>2</v>
      </c>
      <c r="L14" s="66"/>
      <c r="M14" s="22">
        <f t="shared" si="2"/>
        <v>132133296</v>
      </c>
      <c r="N14" s="67"/>
      <c r="O14" s="274"/>
      <c r="P14" s="10"/>
      <c r="Q14" s="68"/>
      <c r="R14" s="68"/>
      <c r="S14" s="63"/>
      <c r="T14" s="63"/>
      <c r="U14" s="57"/>
      <c r="V14" s="58"/>
      <c r="W14" s="10"/>
      <c r="X14" s="10"/>
      <c r="Y14" s="10"/>
      <c r="Z14" s="10"/>
    </row>
    <row r="15" spans="1:26" ht="13.5" customHeight="1">
      <c r="A15" s="271"/>
      <c r="B15" s="64" t="s">
        <v>15</v>
      </c>
      <c r="C15" s="69"/>
      <c r="D15" s="322">
        <v>5</v>
      </c>
      <c r="E15" s="388"/>
      <c r="F15" s="389">
        <v>539535913</v>
      </c>
      <c r="G15" s="390"/>
      <c r="H15" s="44"/>
      <c r="I15" s="21">
        <f t="shared" si="0"/>
        <v>0</v>
      </c>
      <c r="J15" s="21"/>
      <c r="K15" s="21">
        <f t="shared" si="1"/>
        <v>5</v>
      </c>
      <c r="L15" s="66"/>
      <c r="M15" s="22">
        <f t="shared" si="2"/>
        <v>539535913</v>
      </c>
      <c r="N15" s="67"/>
      <c r="O15" s="274"/>
      <c r="P15" s="10"/>
      <c r="Q15" s="54"/>
      <c r="R15" s="55"/>
      <c r="S15" s="70"/>
      <c r="T15" s="70"/>
      <c r="U15" s="57"/>
      <c r="V15" s="58"/>
      <c r="W15" s="10"/>
      <c r="X15" s="10"/>
      <c r="Y15" s="10"/>
      <c r="Z15" s="10"/>
    </row>
    <row r="16" spans="1:26" ht="13.5" customHeight="1">
      <c r="A16" s="271"/>
      <c r="B16" s="71" t="s">
        <v>14</v>
      </c>
      <c r="C16" s="65"/>
      <c r="D16" s="327">
        <v>2</v>
      </c>
      <c r="E16" s="391"/>
      <c r="F16" s="389"/>
      <c r="G16" s="390"/>
      <c r="H16" s="44"/>
      <c r="I16" s="21">
        <f t="shared" si="0"/>
        <v>0</v>
      </c>
      <c r="J16" s="21"/>
      <c r="K16" s="21">
        <f t="shared" si="1"/>
        <v>2</v>
      </c>
      <c r="L16" s="66"/>
      <c r="M16" s="22">
        <f t="shared" si="2"/>
        <v>0</v>
      </c>
      <c r="N16" s="67"/>
      <c r="O16" s="274"/>
      <c r="P16" s="10"/>
      <c r="Q16" s="72"/>
      <c r="R16" s="55"/>
      <c r="S16" s="63"/>
      <c r="T16" s="63"/>
      <c r="U16" s="57"/>
      <c r="V16" s="58"/>
      <c r="W16" s="10"/>
      <c r="X16" s="10"/>
      <c r="Y16" s="10"/>
      <c r="Z16" s="10"/>
    </row>
    <row r="17" spans="1:26" ht="13.5" customHeight="1">
      <c r="A17" s="271"/>
      <c r="B17" s="71"/>
      <c r="C17" s="65"/>
      <c r="D17" s="322"/>
      <c r="E17" s="388"/>
      <c r="F17" s="389"/>
      <c r="G17" s="390"/>
      <c r="H17" s="44"/>
      <c r="I17" s="21">
        <f t="shared" si="0"/>
        <v>0</v>
      </c>
      <c r="J17" s="21"/>
      <c r="K17" s="21">
        <f t="shared" si="1"/>
        <v>0</v>
      </c>
      <c r="L17" s="66"/>
      <c r="M17" s="22">
        <f t="shared" si="2"/>
        <v>0</v>
      </c>
      <c r="N17" s="67"/>
      <c r="O17" s="274"/>
      <c r="P17" s="10"/>
      <c r="Q17" s="73"/>
      <c r="R17" s="55"/>
      <c r="S17" s="74"/>
      <c r="T17" s="74"/>
      <c r="U17" s="57"/>
      <c r="V17" s="58"/>
      <c r="W17" s="10"/>
      <c r="X17" s="10"/>
      <c r="Y17" s="10"/>
      <c r="Z17" s="10"/>
    </row>
    <row r="18" spans="1:26" ht="13.5" customHeight="1">
      <c r="A18" s="271"/>
      <c r="B18" s="71"/>
      <c r="C18" s="65"/>
      <c r="D18" s="322"/>
      <c r="E18" s="388"/>
      <c r="F18" s="392"/>
      <c r="G18" s="390"/>
      <c r="H18" s="44"/>
      <c r="I18" s="21">
        <f t="shared" si="0"/>
        <v>0</v>
      </c>
      <c r="J18" s="21"/>
      <c r="K18" s="21">
        <f t="shared" si="1"/>
        <v>0</v>
      </c>
      <c r="L18" s="66"/>
      <c r="M18" s="22">
        <f t="shared" si="2"/>
        <v>0</v>
      </c>
      <c r="N18" s="67"/>
      <c r="O18" s="274"/>
      <c r="P18" s="10"/>
      <c r="Q18" s="57"/>
      <c r="R18" s="55"/>
      <c r="S18" s="63"/>
      <c r="T18" s="63"/>
      <c r="U18" s="57"/>
      <c r="V18" s="58"/>
      <c r="W18" s="10"/>
      <c r="X18" s="10"/>
      <c r="Y18" s="10"/>
      <c r="Z18" s="10"/>
    </row>
    <row r="19" spans="1:26" ht="13.5" customHeight="1">
      <c r="A19" s="271"/>
      <c r="B19" s="75"/>
      <c r="C19" s="76"/>
      <c r="D19" s="328"/>
      <c r="E19" s="393"/>
      <c r="F19" s="394"/>
      <c r="G19" s="395"/>
      <c r="H19" s="78"/>
      <c r="I19" s="79">
        <f t="shared" si="0"/>
        <v>0</v>
      </c>
      <c r="J19" s="79"/>
      <c r="K19" s="79">
        <f t="shared" si="1"/>
        <v>0</v>
      </c>
      <c r="L19" s="77"/>
      <c r="M19" s="80">
        <f t="shared" si="2"/>
        <v>0</v>
      </c>
      <c r="N19" s="81"/>
      <c r="O19" s="274"/>
      <c r="P19" s="10"/>
      <c r="Q19" s="57"/>
      <c r="R19" s="55"/>
      <c r="S19" s="63"/>
      <c r="T19" s="63"/>
      <c r="U19" s="57"/>
      <c r="V19" s="58"/>
      <c r="W19" s="10"/>
      <c r="X19" s="10"/>
      <c r="Y19" s="10"/>
      <c r="Z19" s="10"/>
    </row>
    <row r="20" spans="1:26" ht="13.5" customHeight="1">
      <c r="A20" s="271"/>
      <c r="B20" s="270" t="s">
        <v>19</v>
      </c>
      <c r="C20" s="275">
        <f>SUM(C13:C19)</f>
        <v>4</v>
      </c>
      <c r="D20" s="329">
        <f>SUM(D13:E19)</f>
        <v>14</v>
      </c>
      <c r="E20" s="396"/>
      <c r="F20" s="324">
        <f>SUM(F13:G19)</f>
        <v>671669209</v>
      </c>
      <c r="G20" s="397"/>
      <c r="H20" s="82">
        <f t="shared" ref="H20:M20" si="3">SUM(H13:H19)</f>
        <v>0</v>
      </c>
      <c r="I20" s="83">
        <f t="shared" si="3"/>
        <v>4</v>
      </c>
      <c r="J20" s="83">
        <f t="shared" si="3"/>
        <v>0</v>
      </c>
      <c r="K20" s="83">
        <f t="shared" si="3"/>
        <v>14</v>
      </c>
      <c r="L20" s="83">
        <f t="shared" si="3"/>
        <v>0</v>
      </c>
      <c r="M20" s="84">
        <f t="shared" si="3"/>
        <v>671669209</v>
      </c>
      <c r="N20" s="276"/>
      <c r="O20" s="274"/>
      <c r="P20" s="10"/>
      <c r="Q20" s="57"/>
      <c r="R20" s="55"/>
      <c r="S20" s="63"/>
      <c r="T20" s="63"/>
      <c r="U20" s="57"/>
      <c r="V20" s="58"/>
      <c r="W20" s="10"/>
      <c r="X20" s="10"/>
      <c r="Y20" s="10"/>
      <c r="Z20" s="10"/>
    </row>
    <row r="21" spans="1:26" ht="13.5" customHeight="1">
      <c r="A21" s="271"/>
      <c r="B21" s="7"/>
      <c r="C21" s="85"/>
      <c r="D21" s="85"/>
      <c r="E21" s="85"/>
      <c r="F21" s="86"/>
      <c r="G21" s="86"/>
      <c r="H21" s="87"/>
      <c r="I21" s="87"/>
      <c r="J21" s="87"/>
      <c r="K21" s="87"/>
      <c r="L21" s="87"/>
      <c r="M21" s="87"/>
      <c r="N21" s="88"/>
      <c r="O21" s="274"/>
      <c r="P21" s="10"/>
      <c r="Q21" s="57"/>
      <c r="R21" s="55"/>
      <c r="S21" s="63"/>
      <c r="T21" s="63"/>
      <c r="U21" s="57"/>
      <c r="V21" s="58"/>
      <c r="W21" s="10"/>
      <c r="X21" s="10"/>
      <c r="Y21" s="10"/>
      <c r="Z21" s="10"/>
    </row>
    <row r="22" spans="1:26" ht="150" customHeight="1">
      <c r="A22" s="271"/>
      <c r="B22" s="325" t="s">
        <v>33</v>
      </c>
      <c r="C22" s="373"/>
      <c r="D22" s="373"/>
      <c r="E22" s="373"/>
      <c r="F22" s="373"/>
      <c r="G22" s="373"/>
      <c r="H22" s="87"/>
      <c r="I22" s="87"/>
      <c r="J22" s="87"/>
      <c r="K22" s="87"/>
      <c r="L22" s="87"/>
      <c r="M22" s="87"/>
      <c r="N22" s="88"/>
      <c r="O22" s="274"/>
      <c r="P22" s="10"/>
      <c r="Q22" s="57"/>
      <c r="R22" s="55"/>
      <c r="S22" s="63"/>
      <c r="T22" s="63"/>
      <c r="U22" s="57"/>
      <c r="V22" s="58"/>
      <c r="W22" s="10"/>
      <c r="X22" s="10"/>
      <c r="Y22" s="10"/>
      <c r="Z22" s="10"/>
    </row>
    <row r="23" spans="1:26" ht="13.5" customHeight="1">
      <c r="A23" s="271"/>
      <c r="B23" s="10"/>
      <c r="C23" s="8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274"/>
      <c r="P23" s="10"/>
      <c r="Q23" s="57"/>
      <c r="R23" s="55"/>
      <c r="S23" s="89"/>
      <c r="T23" s="89"/>
      <c r="U23" s="57"/>
      <c r="V23" s="58"/>
      <c r="W23" s="10"/>
      <c r="X23" s="10"/>
      <c r="Y23" s="10"/>
      <c r="Z23" s="10"/>
    </row>
    <row r="24" spans="1:26" ht="13.5" customHeight="1">
      <c r="A24" s="271"/>
      <c r="B24" s="10"/>
      <c r="C24" s="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74"/>
      <c r="P24" s="10"/>
      <c r="Q24" s="57"/>
      <c r="R24" s="55"/>
      <c r="S24" s="89"/>
      <c r="T24" s="89"/>
      <c r="U24" s="57"/>
      <c r="V24" s="58"/>
      <c r="W24" s="10"/>
      <c r="X24" s="10"/>
      <c r="Y24" s="10"/>
      <c r="Z24" s="10"/>
    </row>
    <row r="25" spans="1:26" ht="13.5" customHeight="1">
      <c r="A25" s="271"/>
      <c r="B25" s="308" t="s">
        <v>34</v>
      </c>
      <c r="C25" s="376"/>
      <c r="D25" s="376"/>
      <c r="E25" s="376"/>
      <c r="F25" s="376"/>
      <c r="G25" s="377"/>
      <c r="H25" s="326" t="s">
        <v>35</v>
      </c>
      <c r="I25" s="376"/>
      <c r="J25" s="376"/>
      <c r="K25" s="376"/>
      <c r="L25" s="376"/>
      <c r="M25" s="376"/>
      <c r="N25" s="377"/>
      <c r="O25" s="274"/>
      <c r="P25" s="10"/>
      <c r="Q25" s="57"/>
      <c r="R25" s="55"/>
      <c r="S25" s="89"/>
      <c r="T25" s="89"/>
      <c r="U25" s="57"/>
      <c r="V25" s="58"/>
      <c r="W25" s="10"/>
      <c r="X25" s="10"/>
      <c r="Y25" s="10"/>
      <c r="Z25" s="10"/>
    </row>
    <row r="26" spans="1:26" ht="58.5" customHeight="1">
      <c r="A26" s="271"/>
      <c r="B26" s="266" t="s">
        <v>36</v>
      </c>
      <c r="C26" s="243" t="s">
        <v>7</v>
      </c>
      <c r="D26" s="243" t="s">
        <v>37</v>
      </c>
      <c r="E26" s="243" t="s">
        <v>9</v>
      </c>
      <c r="F26" s="243" t="s">
        <v>38</v>
      </c>
      <c r="G26" s="244" t="s">
        <v>39</v>
      </c>
      <c r="H26" s="90" t="s">
        <v>9</v>
      </c>
      <c r="I26" s="91" t="s">
        <v>30</v>
      </c>
      <c r="J26" s="91" t="s">
        <v>38</v>
      </c>
      <c r="K26" s="91" t="s">
        <v>30</v>
      </c>
      <c r="L26" s="91" t="s">
        <v>39</v>
      </c>
      <c r="M26" s="91" t="s">
        <v>30</v>
      </c>
      <c r="N26" s="92" t="s">
        <v>12</v>
      </c>
      <c r="O26" s="274"/>
      <c r="P26" s="10"/>
      <c r="Q26" s="57"/>
      <c r="R26" s="55"/>
      <c r="S26" s="89"/>
      <c r="T26" s="89"/>
      <c r="U26" s="57"/>
      <c r="V26" s="58"/>
      <c r="W26" s="10"/>
      <c r="X26" s="10"/>
      <c r="Y26" s="10"/>
      <c r="Z26" s="10"/>
    </row>
    <row r="27" spans="1:26" ht="13.5" customHeight="1">
      <c r="A27" s="271"/>
      <c r="B27" s="93"/>
      <c r="C27" s="94"/>
      <c r="D27" s="95"/>
      <c r="E27" s="96"/>
      <c r="F27" s="41"/>
      <c r="G27" s="97"/>
      <c r="H27" s="98"/>
      <c r="I27" s="41">
        <f t="shared" ref="I27:I36" si="4">E27-H27</f>
        <v>0</v>
      </c>
      <c r="J27" s="95"/>
      <c r="K27" s="41">
        <f t="shared" ref="K27:K36" si="5">F27-J27</f>
        <v>0</v>
      </c>
      <c r="L27" s="95"/>
      <c r="M27" s="41">
        <f t="shared" ref="M27:M36" si="6">G27-L27</f>
        <v>0</v>
      </c>
      <c r="N27" s="42"/>
      <c r="O27" s="274"/>
      <c r="P27" s="10"/>
      <c r="Q27" s="57"/>
      <c r="R27" s="55"/>
      <c r="S27" s="89"/>
      <c r="T27" s="89"/>
      <c r="U27" s="57"/>
      <c r="V27" s="58"/>
      <c r="W27" s="10"/>
      <c r="X27" s="10"/>
      <c r="Y27" s="10"/>
      <c r="Z27" s="10"/>
    </row>
    <row r="28" spans="1:26" ht="13.5" customHeight="1">
      <c r="A28" s="271"/>
      <c r="B28" s="99"/>
      <c r="C28" s="100"/>
      <c r="D28" s="101"/>
      <c r="E28" s="102"/>
      <c r="F28" s="22"/>
      <c r="G28" s="103"/>
      <c r="H28" s="104"/>
      <c r="I28" s="105">
        <f t="shared" si="4"/>
        <v>0</v>
      </c>
      <c r="J28" s="101"/>
      <c r="K28" s="105">
        <f t="shared" si="5"/>
        <v>0</v>
      </c>
      <c r="L28" s="101"/>
      <c r="M28" s="105">
        <f t="shared" si="6"/>
        <v>0</v>
      </c>
      <c r="N28" s="23"/>
      <c r="O28" s="274"/>
      <c r="P28" s="10"/>
      <c r="Q28" s="57"/>
      <c r="R28" s="55"/>
      <c r="S28" s="89"/>
      <c r="T28" s="89"/>
      <c r="U28" s="57"/>
      <c r="V28" s="58"/>
      <c r="W28" s="10"/>
      <c r="X28" s="10"/>
      <c r="Y28" s="10"/>
      <c r="Z28" s="10"/>
    </row>
    <row r="29" spans="1:26" ht="13.5" customHeight="1">
      <c r="A29" s="271"/>
      <c r="B29" s="99"/>
      <c r="C29" s="100"/>
      <c r="D29" s="101"/>
      <c r="E29" s="102"/>
      <c r="F29" s="22"/>
      <c r="G29" s="103"/>
      <c r="H29" s="104"/>
      <c r="I29" s="105">
        <f t="shared" si="4"/>
        <v>0</v>
      </c>
      <c r="J29" s="101"/>
      <c r="K29" s="105">
        <f t="shared" si="5"/>
        <v>0</v>
      </c>
      <c r="L29" s="101"/>
      <c r="M29" s="105">
        <f t="shared" si="6"/>
        <v>0</v>
      </c>
      <c r="N29" s="23"/>
      <c r="O29" s="274"/>
      <c r="P29" s="10"/>
      <c r="Q29" s="57"/>
      <c r="R29" s="55"/>
      <c r="S29" s="89"/>
      <c r="T29" s="89"/>
      <c r="U29" s="57"/>
      <c r="V29" s="58"/>
      <c r="W29" s="10"/>
      <c r="X29" s="10"/>
      <c r="Y29" s="10"/>
      <c r="Z29" s="10"/>
    </row>
    <row r="30" spans="1:26" ht="13.5" customHeight="1">
      <c r="A30" s="271"/>
      <c r="B30" s="99"/>
      <c r="C30" s="100"/>
      <c r="D30" s="101"/>
      <c r="E30" s="102"/>
      <c r="F30" s="22"/>
      <c r="G30" s="103"/>
      <c r="H30" s="104"/>
      <c r="I30" s="105">
        <f t="shared" si="4"/>
        <v>0</v>
      </c>
      <c r="J30" s="101"/>
      <c r="K30" s="105">
        <f t="shared" si="5"/>
        <v>0</v>
      </c>
      <c r="L30" s="101"/>
      <c r="M30" s="105">
        <f t="shared" si="6"/>
        <v>0</v>
      </c>
      <c r="N30" s="23"/>
      <c r="O30" s="274"/>
      <c r="P30" s="10"/>
      <c r="Q30" s="57"/>
      <c r="R30" s="55"/>
      <c r="S30" s="89"/>
      <c r="T30" s="89"/>
      <c r="U30" s="57"/>
      <c r="V30" s="58"/>
      <c r="W30" s="10"/>
      <c r="X30" s="10"/>
      <c r="Y30" s="10"/>
      <c r="Z30" s="10"/>
    </row>
    <row r="31" spans="1:26" ht="13.5" customHeight="1">
      <c r="A31" s="271"/>
      <c r="B31" s="99"/>
      <c r="C31" s="100"/>
      <c r="D31" s="101"/>
      <c r="E31" s="102"/>
      <c r="F31" s="22"/>
      <c r="G31" s="103"/>
      <c r="H31" s="104"/>
      <c r="I31" s="105">
        <f t="shared" si="4"/>
        <v>0</v>
      </c>
      <c r="J31" s="101"/>
      <c r="K31" s="105">
        <f t="shared" si="5"/>
        <v>0</v>
      </c>
      <c r="L31" s="101"/>
      <c r="M31" s="105">
        <f t="shared" si="6"/>
        <v>0</v>
      </c>
      <c r="N31" s="23"/>
      <c r="O31" s="274"/>
      <c r="P31" s="10"/>
      <c r="Q31" s="57"/>
      <c r="R31" s="55"/>
      <c r="S31" s="89"/>
      <c r="T31" s="89"/>
      <c r="U31" s="57"/>
      <c r="V31" s="58"/>
      <c r="W31" s="10"/>
      <c r="X31" s="10"/>
      <c r="Y31" s="10"/>
      <c r="Z31" s="10"/>
    </row>
    <row r="32" spans="1:26" ht="13.5" customHeight="1">
      <c r="A32" s="271"/>
      <c r="B32" s="99"/>
      <c r="C32" s="100"/>
      <c r="D32" s="101"/>
      <c r="E32" s="102"/>
      <c r="F32" s="22"/>
      <c r="G32" s="103"/>
      <c r="H32" s="104"/>
      <c r="I32" s="105">
        <f t="shared" si="4"/>
        <v>0</v>
      </c>
      <c r="J32" s="101"/>
      <c r="K32" s="105">
        <f t="shared" si="5"/>
        <v>0</v>
      </c>
      <c r="L32" s="101"/>
      <c r="M32" s="105">
        <f t="shared" si="6"/>
        <v>0</v>
      </c>
      <c r="N32" s="23"/>
      <c r="O32" s="274"/>
      <c r="P32" s="10"/>
      <c r="Q32" s="57"/>
      <c r="R32" s="55"/>
      <c r="S32" s="89"/>
      <c r="T32" s="89"/>
      <c r="U32" s="57"/>
      <c r="V32" s="58"/>
      <c r="W32" s="10"/>
      <c r="X32" s="10"/>
      <c r="Y32" s="10"/>
      <c r="Z32" s="10"/>
    </row>
    <row r="33" spans="1:26" ht="13.5" customHeight="1">
      <c r="A33" s="271"/>
      <c r="B33" s="99"/>
      <c r="C33" s="100"/>
      <c r="D33" s="101"/>
      <c r="E33" s="102"/>
      <c r="F33" s="22"/>
      <c r="G33" s="103"/>
      <c r="H33" s="104"/>
      <c r="I33" s="105">
        <f t="shared" si="4"/>
        <v>0</v>
      </c>
      <c r="J33" s="101"/>
      <c r="K33" s="105">
        <f t="shared" si="5"/>
        <v>0</v>
      </c>
      <c r="L33" s="101"/>
      <c r="M33" s="105">
        <f t="shared" si="6"/>
        <v>0</v>
      </c>
      <c r="N33" s="23"/>
      <c r="O33" s="274"/>
      <c r="P33" s="10"/>
      <c r="Q33" s="57"/>
      <c r="R33" s="55"/>
      <c r="S33" s="89"/>
      <c r="T33" s="89"/>
      <c r="U33" s="57"/>
      <c r="V33" s="58"/>
      <c r="W33" s="10"/>
      <c r="X33" s="10"/>
      <c r="Y33" s="10"/>
      <c r="Z33" s="10"/>
    </row>
    <row r="34" spans="1:26" ht="13.5" customHeight="1">
      <c r="A34" s="271"/>
      <c r="B34" s="99"/>
      <c r="C34" s="100"/>
      <c r="D34" s="101"/>
      <c r="E34" s="102"/>
      <c r="F34" s="22"/>
      <c r="G34" s="103"/>
      <c r="H34" s="104"/>
      <c r="I34" s="105">
        <f t="shared" si="4"/>
        <v>0</v>
      </c>
      <c r="J34" s="101"/>
      <c r="K34" s="105">
        <f t="shared" si="5"/>
        <v>0</v>
      </c>
      <c r="L34" s="101"/>
      <c r="M34" s="105">
        <f t="shared" si="6"/>
        <v>0</v>
      </c>
      <c r="N34" s="23"/>
      <c r="O34" s="274"/>
      <c r="P34" s="10"/>
      <c r="Q34" s="57"/>
      <c r="R34" s="55"/>
      <c r="S34" s="89"/>
      <c r="T34" s="89"/>
      <c r="U34" s="57"/>
      <c r="V34" s="58"/>
      <c r="W34" s="10"/>
      <c r="X34" s="10"/>
      <c r="Y34" s="10"/>
      <c r="Z34" s="10"/>
    </row>
    <row r="35" spans="1:26" ht="13.5" customHeight="1">
      <c r="A35" s="271"/>
      <c r="B35" s="99"/>
      <c r="C35" s="100"/>
      <c r="D35" s="101"/>
      <c r="E35" s="102"/>
      <c r="F35" s="22"/>
      <c r="G35" s="103"/>
      <c r="H35" s="104"/>
      <c r="I35" s="105">
        <f t="shared" si="4"/>
        <v>0</v>
      </c>
      <c r="J35" s="101"/>
      <c r="K35" s="105">
        <f t="shared" si="5"/>
        <v>0</v>
      </c>
      <c r="L35" s="101"/>
      <c r="M35" s="105">
        <f t="shared" si="6"/>
        <v>0</v>
      </c>
      <c r="N35" s="23"/>
      <c r="O35" s="274"/>
      <c r="P35" s="10"/>
      <c r="Q35" s="57"/>
      <c r="R35" s="55"/>
      <c r="S35" s="89"/>
      <c r="T35" s="89"/>
      <c r="U35" s="57"/>
      <c r="V35" s="58"/>
      <c r="W35" s="10"/>
      <c r="X35" s="10"/>
      <c r="Y35" s="10"/>
      <c r="Z35" s="10"/>
    </row>
    <row r="36" spans="1:26" ht="13.5" customHeight="1">
      <c r="A36" s="271"/>
      <c r="B36" s="106"/>
      <c r="C36" s="107"/>
      <c r="D36" s="108"/>
      <c r="E36" s="109"/>
      <c r="F36" s="80"/>
      <c r="G36" s="110"/>
      <c r="H36" s="111"/>
      <c r="I36" s="277">
        <f t="shared" si="4"/>
        <v>0</v>
      </c>
      <c r="J36" s="108"/>
      <c r="K36" s="277">
        <f t="shared" si="5"/>
        <v>0</v>
      </c>
      <c r="L36" s="108"/>
      <c r="M36" s="277">
        <f t="shared" si="6"/>
        <v>0</v>
      </c>
      <c r="N36" s="112"/>
      <c r="O36" s="274"/>
      <c r="P36" s="10"/>
      <c r="Q36" s="57"/>
      <c r="R36" s="55"/>
      <c r="S36" s="89"/>
      <c r="T36" s="89"/>
      <c r="U36" s="57"/>
      <c r="V36" s="58"/>
      <c r="W36" s="10"/>
      <c r="X36" s="10"/>
      <c r="Y36" s="10"/>
      <c r="Z36" s="10"/>
    </row>
    <row r="37" spans="1:26" ht="13.5" customHeight="1">
      <c r="A37" s="271"/>
      <c r="B37" s="323" t="s">
        <v>19</v>
      </c>
      <c r="C37" s="398"/>
      <c r="D37" s="396"/>
      <c r="E37" s="113">
        <f t="shared" ref="E37:M37" si="7">SUM(E27:E36)</f>
        <v>0</v>
      </c>
      <c r="F37" s="114">
        <f t="shared" si="7"/>
        <v>0</v>
      </c>
      <c r="G37" s="29">
        <f t="shared" si="7"/>
        <v>0</v>
      </c>
      <c r="H37" s="115">
        <f t="shared" si="7"/>
        <v>0</v>
      </c>
      <c r="I37" s="116">
        <f t="shared" si="7"/>
        <v>0</v>
      </c>
      <c r="J37" s="116">
        <f t="shared" si="7"/>
        <v>0</v>
      </c>
      <c r="K37" s="116">
        <f t="shared" si="7"/>
        <v>0</v>
      </c>
      <c r="L37" s="116">
        <f t="shared" si="7"/>
        <v>0</v>
      </c>
      <c r="M37" s="117">
        <f t="shared" si="7"/>
        <v>0</v>
      </c>
      <c r="N37" s="276"/>
      <c r="O37" s="274"/>
      <c r="P37" s="10"/>
      <c r="Q37" s="57"/>
      <c r="R37" s="118"/>
      <c r="S37" s="89"/>
      <c r="T37" s="89"/>
      <c r="U37" s="57"/>
      <c r="V37" s="58"/>
      <c r="W37" s="10"/>
      <c r="X37" s="10"/>
      <c r="Y37" s="10"/>
      <c r="Z37" s="10"/>
    </row>
    <row r="38" spans="1:26" ht="13.5" customHeight="1">
      <c r="A38" s="119"/>
      <c r="B38" s="120"/>
      <c r="C38" s="121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0"/>
      <c r="Q38" s="57"/>
      <c r="R38" s="55"/>
      <c r="S38" s="122"/>
      <c r="T38" s="122"/>
      <c r="U38" s="57"/>
      <c r="V38" s="58"/>
      <c r="W38" s="10"/>
      <c r="X38" s="10"/>
      <c r="Y38" s="10"/>
      <c r="Z38" s="10"/>
    </row>
    <row r="39" spans="1:26" ht="13.5" customHeight="1">
      <c r="A39" s="10"/>
      <c r="B39" s="10"/>
      <c r="C39" s="8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57"/>
      <c r="R39" s="123"/>
      <c r="S39" s="124"/>
      <c r="T39" s="124"/>
      <c r="U39" s="124"/>
      <c r="V39" s="58"/>
      <c r="W39" s="10"/>
      <c r="X39" s="10"/>
      <c r="Y39" s="10"/>
      <c r="Z39" s="10"/>
    </row>
    <row r="40" spans="1:26" ht="13.5" customHeight="1">
      <c r="A40" s="10"/>
      <c r="B40" s="10"/>
      <c r="C40" s="8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57"/>
      <c r="R40" s="63"/>
      <c r="S40" s="63"/>
      <c r="T40" s="58"/>
      <c r="U40" s="57"/>
      <c r="V40" s="58"/>
      <c r="W40" s="10"/>
      <c r="X40" s="10"/>
      <c r="Y40" s="10"/>
      <c r="Z40" s="10"/>
    </row>
    <row r="41" spans="1:26" ht="13.5" customHeight="1">
      <c r="A41" s="10"/>
      <c r="B41" s="10"/>
      <c r="C41" s="8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57"/>
      <c r="R41" s="63"/>
      <c r="S41" s="63"/>
      <c r="T41" s="58"/>
      <c r="U41" s="57"/>
      <c r="V41" s="10"/>
      <c r="W41" s="10"/>
      <c r="X41" s="10"/>
      <c r="Y41" s="10"/>
      <c r="Z41" s="10"/>
    </row>
    <row r="42" spans="1:26" ht="13.5" customHeight="1">
      <c r="A42" s="10"/>
      <c r="B42" s="10"/>
      <c r="C42" s="8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57"/>
      <c r="R42" s="63"/>
      <c r="S42" s="63"/>
      <c r="T42" s="58"/>
      <c r="U42" s="57"/>
      <c r="V42" s="10"/>
      <c r="W42" s="10"/>
      <c r="X42" s="10"/>
      <c r="Y42" s="10"/>
      <c r="Z42" s="10"/>
    </row>
    <row r="43" spans="1:26" ht="13.5" customHeight="1">
      <c r="A43" s="10"/>
      <c r="B43" s="10"/>
      <c r="C43" s="8"/>
      <c r="D43" s="10"/>
      <c r="E43" s="125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57"/>
      <c r="R43" s="63"/>
      <c r="S43" s="63"/>
      <c r="T43" s="58"/>
      <c r="U43" s="57"/>
      <c r="V43" s="10"/>
      <c r="W43" s="10"/>
      <c r="X43" s="10"/>
      <c r="Y43" s="10"/>
      <c r="Z43" s="10"/>
    </row>
    <row r="44" spans="1:26" ht="13.5" customHeight="1">
      <c r="A44" s="10"/>
      <c r="B44" s="10"/>
      <c r="C44" s="8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57"/>
      <c r="R44" s="63"/>
      <c r="S44" s="63"/>
      <c r="T44" s="58"/>
      <c r="U44" s="57"/>
      <c r="V44" s="10"/>
      <c r="W44" s="10"/>
      <c r="X44" s="10"/>
      <c r="Y44" s="10"/>
      <c r="Z44" s="10"/>
    </row>
    <row r="45" spans="1:26" ht="13.5" customHeight="1">
      <c r="A45" s="10"/>
      <c r="B45" s="10"/>
      <c r="C45" s="8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57"/>
      <c r="R45" s="63"/>
      <c r="S45" s="63"/>
      <c r="T45" s="58"/>
      <c r="U45" s="57"/>
      <c r="V45" s="10"/>
      <c r="W45" s="10"/>
      <c r="X45" s="10"/>
      <c r="Y45" s="10"/>
      <c r="Z45" s="10"/>
    </row>
    <row r="46" spans="1:26" ht="13.5" customHeight="1">
      <c r="A46" s="10"/>
      <c r="B46" s="10"/>
      <c r="C46" s="8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57"/>
      <c r="R46" s="63"/>
      <c r="S46" s="63"/>
      <c r="T46" s="58"/>
      <c r="U46" s="57"/>
      <c r="V46" s="10"/>
      <c r="W46" s="10"/>
      <c r="X46" s="10"/>
      <c r="Y46" s="10"/>
      <c r="Z46" s="10"/>
    </row>
    <row r="47" spans="1:26" ht="13.5" customHeight="1">
      <c r="A47" s="10"/>
      <c r="B47" s="10"/>
      <c r="C47" s="8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57"/>
      <c r="R47" s="63"/>
      <c r="S47" s="63"/>
      <c r="T47" s="58"/>
      <c r="U47" s="57"/>
      <c r="V47" s="10"/>
      <c r="W47" s="10"/>
      <c r="X47" s="10"/>
      <c r="Y47" s="10"/>
      <c r="Z47" s="10"/>
    </row>
    <row r="48" spans="1:26" ht="13.5" customHeight="1">
      <c r="A48" s="10"/>
      <c r="B48" s="10"/>
      <c r="C48" s="8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57"/>
      <c r="R48" s="63"/>
      <c r="S48" s="63"/>
      <c r="T48" s="58"/>
      <c r="U48" s="57"/>
      <c r="V48" s="10"/>
      <c r="W48" s="10"/>
      <c r="X48" s="10"/>
      <c r="Y48" s="10"/>
      <c r="Z48" s="10"/>
    </row>
    <row r="49" spans="1:26" ht="13.5" customHeight="1">
      <c r="A49" s="10"/>
      <c r="B49" s="10"/>
      <c r="C49" s="8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57"/>
      <c r="R49" s="63"/>
      <c r="S49" s="63"/>
      <c r="T49" s="58"/>
      <c r="U49" s="57"/>
      <c r="V49" s="10"/>
      <c r="W49" s="10"/>
      <c r="X49" s="10"/>
      <c r="Y49" s="10"/>
      <c r="Z49" s="10"/>
    </row>
    <row r="50" spans="1:26" ht="13.5" customHeight="1">
      <c r="A50" s="10"/>
      <c r="B50" s="10"/>
      <c r="C50" s="8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57"/>
      <c r="R50" s="89"/>
      <c r="S50" s="89"/>
      <c r="T50" s="58"/>
      <c r="U50" s="57"/>
      <c r="V50" s="10"/>
      <c r="W50" s="10"/>
      <c r="X50" s="10"/>
      <c r="Y50" s="10"/>
      <c r="Z50" s="10"/>
    </row>
    <row r="51" spans="1:26" ht="13.5" customHeight="1">
      <c r="A51" s="10"/>
      <c r="B51" s="10"/>
      <c r="C51" s="8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57"/>
      <c r="R51" s="89"/>
      <c r="S51" s="89"/>
      <c r="T51" s="58"/>
      <c r="U51" s="57"/>
      <c r="V51" s="10"/>
      <c r="W51" s="10"/>
      <c r="X51" s="10"/>
      <c r="Y51" s="10"/>
      <c r="Z51" s="10"/>
    </row>
    <row r="52" spans="1:26" ht="13.5" customHeight="1">
      <c r="A52" s="10"/>
      <c r="B52" s="10"/>
      <c r="C52" s="8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57"/>
      <c r="R52" s="89"/>
      <c r="S52" s="89"/>
      <c r="T52" s="58"/>
      <c r="U52" s="57"/>
      <c r="V52" s="10"/>
      <c r="W52" s="10"/>
      <c r="X52" s="10"/>
      <c r="Y52" s="10"/>
      <c r="Z52" s="10"/>
    </row>
    <row r="53" spans="1:26" ht="13.5" customHeight="1">
      <c r="A53" s="10"/>
      <c r="B53" s="10"/>
      <c r="C53" s="8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57"/>
      <c r="R53" s="89"/>
      <c r="S53" s="89"/>
      <c r="T53" s="58"/>
      <c r="U53" s="57"/>
      <c r="V53" s="10"/>
      <c r="W53" s="10"/>
      <c r="X53" s="10"/>
      <c r="Y53" s="10"/>
      <c r="Z53" s="10"/>
    </row>
    <row r="54" spans="1:26" ht="13.5" customHeight="1">
      <c r="A54" s="10"/>
      <c r="B54" s="10"/>
      <c r="C54" s="8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57"/>
      <c r="R54" s="89"/>
      <c r="S54" s="89"/>
      <c r="T54" s="58"/>
      <c r="U54" s="57"/>
      <c r="V54" s="10"/>
      <c r="W54" s="10"/>
      <c r="X54" s="10"/>
      <c r="Y54" s="10"/>
      <c r="Z54" s="10"/>
    </row>
    <row r="55" spans="1:26" ht="13.5" customHeight="1">
      <c r="A55" s="10"/>
      <c r="B55" s="10"/>
      <c r="C55" s="8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57"/>
      <c r="R55" s="89"/>
      <c r="S55" s="89"/>
      <c r="T55" s="58"/>
      <c r="U55" s="57"/>
      <c r="V55" s="10"/>
      <c r="W55" s="10"/>
      <c r="X55" s="10"/>
      <c r="Y55" s="10"/>
      <c r="Z55" s="10"/>
    </row>
    <row r="56" spans="1:26" ht="13.5" customHeight="1">
      <c r="A56" s="10"/>
      <c r="B56" s="10"/>
      <c r="C56" s="8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57"/>
      <c r="R56" s="89"/>
      <c r="S56" s="89"/>
      <c r="T56" s="58"/>
      <c r="U56" s="57"/>
      <c r="V56" s="10"/>
      <c r="W56" s="10"/>
      <c r="X56" s="10"/>
      <c r="Y56" s="10"/>
      <c r="Z56" s="10"/>
    </row>
    <row r="57" spans="1:26" ht="13.5" customHeight="1">
      <c r="A57" s="10"/>
      <c r="B57" s="10"/>
      <c r="C57" s="8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57"/>
      <c r="R57" s="89"/>
      <c r="S57" s="89"/>
      <c r="T57" s="58"/>
      <c r="U57" s="57"/>
      <c r="V57" s="10"/>
      <c r="W57" s="10"/>
      <c r="X57" s="10"/>
      <c r="Y57" s="10"/>
      <c r="Z57" s="10"/>
    </row>
    <row r="58" spans="1:26" ht="13.5" customHeight="1">
      <c r="A58" s="10"/>
      <c r="B58" s="10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57"/>
      <c r="R58" s="89"/>
      <c r="S58" s="89"/>
      <c r="T58" s="58"/>
      <c r="U58" s="57"/>
      <c r="V58" s="10"/>
      <c r="W58" s="10"/>
      <c r="X58" s="10"/>
      <c r="Y58" s="10"/>
      <c r="Z58" s="10"/>
    </row>
    <row r="59" spans="1:26" ht="13.5" customHeight="1">
      <c r="A59" s="10"/>
      <c r="B59" s="10"/>
      <c r="C59" s="8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57"/>
      <c r="R59" s="89"/>
      <c r="S59" s="89"/>
      <c r="T59" s="58"/>
      <c r="U59" s="57"/>
      <c r="V59" s="10"/>
      <c r="W59" s="10"/>
      <c r="X59" s="10"/>
      <c r="Y59" s="10"/>
      <c r="Z59" s="10"/>
    </row>
    <row r="60" spans="1:26" ht="13.5" customHeight="1">
      <c r="A60" s="10"/>
      <c r="B60" s="10"/>
      <c r="C60" s="8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57"/>
      <c r="R60" s="89"/>
      <c r="S60" s="89"/>
      <c r="T60" s="58"/>
      <c r="U60" s="57"/>
      <c r="V60" s="10"/>
      <c r="W60" s="10"/>
      <c r="X60" s="10"/>
      <c r="Y60" s="10"/>
      <c r="Z60" s="10"/>
    </row>
    <row r="61" spans="1:26" ht="13.5" customHeight="1">
      <c r="A61" s="10"/>
      <c r="B61" s="10"/>
      <c r="C61" s="8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57"/>
      <c r="R61" s="89"/>
      <c r="S61" s="89"/>
      <c r="T61" s="58"/>
      <c r="U61" s="57"/>
      <c r="V61" s="10"/>
      <c r="W61" s="10"/>
      <c r="X61" s="10"/>
      <c r="Y61" s="10"/>
      <c r="Z61" s="10"/>
    </row>
    <row r="62" spans="1:26" ht="13.5" customHeight="1">
      <c r="A62" s="10"/>
      <c r="B62" s="10"/>
      <c r="C62" s="8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57"/>
      <c r="R62" s="89"/>
      <c r="S62" s="89"/>
      <c r="T62" s="58"/>
      <c r="U62" s="57"/>
      <c r="V62" s="10"/>
      <c r="W62" s="10"/>
      <c r="X62" s="10"/>
      <c r="Y62" s="10"/>
      <c r="Z62" s="10"/>
    </row>
    <row r="63" spans="1:26" ht="13.5" customHeight="1">
      <c r="A63" s="10"/>
      <c r="B63" s="10"/>
      <c r="C63" s="8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57"/>
      <c r="R63" s="89"/>
      <c r="S63" s="89"/>
      <c r="T63" s="58"/>
      <c r="U63" s="57"/>
      <c r="V63" s="10"/>
      <c r="W63" s="10"/>
      <c r="X63" s="10"/>
      <c r="Y63" s="10"/>
      <c r="Z63" s="10"/>
    </row>
    <row r="64" spans="1:26" ht="13.5" customHeight="1">
      <c r="A64" s="10"/>
      <c r="B64" s="10"/>
      <c r="C64" s="8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57"/>
      <c r="R64" s="89"/>
      <c r="S64" s="89"/>
      <c r="T64" s="58"/>
      <c r="U64" s="57"/>
      <c r="V64" s="10"/>
      <c r="W64" s="10"/>
      <c r="X64" s="10"/>
      <c r="Y64" s="10"/>
      <c r="Z64" s="10"/>
    </row>
    <row r="65" spans="1:26" ht="13.5" customHeight="1">
      <c r="A65" s="10"/>
      <c r="B65" s="10"/>
      <c r="C65" s="8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57"/>
      <c r="R65" s="89"/>
      <c r="S65" s="89"/>
      <c r="T65" s="58"/>
      <c r="U65" s="57"/>
      <c r="V65" s="10"/>
      <c r="W65" s="10"/>
      <c r="X65" s="10"/>
      <c r="Y65" s="10"/>
      <c r="Z65" s="10"/>
    </row>
    <row r="66" spans="1:26" ht="13.5" customHeight="1">
      <c r="A66" s="10"/>
      <c r="B66" s="10"/>
      <c r="C66" s="8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57"/>
      <c r="R66" s="89"/>
      <c r="S66" s="89"/>
      <c r="T66" s="58"/>
      <c r="U66" s="57"/>
      <c r="V66" s="10"/>
      <c r="W66" s="10"/>
      <c r="X66" s="10"/>
      <c r="Y66" s="10"/>
      <c r="Z66" s="10"/>
    </row>
    <row r="67" spans="1:26" ht="13.5" customHeight="1">
      <c r="A67" s="10"/>
      <c r="B67" s="10"/>
      <c r="C67" s="8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57"/>
      <c r="R67" s="10"/>
      <c r="S67" s="10"/>
      <c r="T67" s="58"/>
      <c r="U67" s="57"/>
      <c r="V67" s="10"/>
      <c r="W67" s="10"/>
      <c r="X67" s="10"/>
      <c r="Y67" s="10"/>
      <c r="Z67" s="10"/>
    </row>
    <row r="68" spans="1:26" ht="13.5" customHeight="1">
      <c r="A68" s="10"/>
      <c r="B68" s="10"/>
      <c r="C68" s="8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57"/>
      <c r="R68" s="10"/>
      <c r="S68" s="10"/>
      <c r="T68" s="10"/>
      <c r="U68" s="57"/>
      <c r="V68" s="10"/>
      <c r="W68" s="10"/>
      <c r="X68" s="10"/>
      <c r="Y68" s="10"/>
      <c r="Z68" s="10"/>
    </row>
    <row r="69" spans="1:26" ht="13.5" customHeight="1">
      <c r="A69" s="10"/>
      <c r="B69" s="10"/>
      <c r="C69" s="8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57"/>
      <c r="R69" s="10"/>
      <c r="S69" s="10"/>
      <c r="T69" s="10"/>
      <c r="U69" s="57"/>
      <c r="V69" s="10"/>
      <c r="W69" s="10"/>
      <c r="X69" s="10"/>
      <c r="Y69" s="10"/>
      <c r="Z69" s="10"/>
    </row>
    <row r="70" spans="1:26" ht="13.5" customHeight="1">
      <c r="A70" s="10"/>
      <c r="B70" s="10"/>
      <c r="C70" s="8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57"/>
      <c r="R70" s="10"/>
      <c r="S70" s="10"/>
      <c r="T70" s="10"/>
      <c r="U70" s="57"/>
      <c r="V70" s="10"/>
      <c r="W70" s="10"/>
      <c r="X70" s="10"/>
      <c r="Y70" s="10"/>
      <c r="Z70" s="10"/>
    </row>
    <row r="71" spans="1:26" ht="13.5" customHeight="1">
      <c r="A71" s="10"/>
      <c r="B71" s="10"/>
      <c r="C71" s="8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57"/>
      <c r="R71" s="10"/>
      <c r="S71" s="10"/>
      <c r="T71" s="10"/>
      <c r="U71" s="57"/>
      <c r="V71" s="10"/>
      <c r="W71" s="10"/>
      <c r="X71" s="10"/>
      <c r="Y71" s="10"/>
      <c r="Z71" s="10"/>
    </row>
    <row r="72" spans="1:26" ht="13.5" customHeight="1">
      <c r="A72" s="10"/>
      <c r="B72" s="10"/>
      <c r="C72" s="8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57"/>
      <c r="R72" s="10"/>
      <c r="S72" s="10"/>
      <c r="T72" s="10"/>
      <c r="U72" s="57"/>
      <c r="V72" s="10"/>
      <c r="W72" s="10"/>
      <c r="X72" s="10"/>
      <c r="Y72" s="10"/>
      <c r="Z72" s="10"/>
    </row>
    <row r="73" spans="1:26" ht="13.5" customHeight="1">
      <c r="A73" s="10"/>
      <c r="B73" s="10"/>
      <c r="C73" s="8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57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3.5" customHeight="1">
      <c r="A74" s="10"/>
      <c r="B74" s="10"/>
      <c r="C74" s="8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57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3.5" customHeight="1">
      <c r="A75" s="10"/>
      <c r="B75" s="10"/>
      <c r="C75" s="8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57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3.5" customHeight="1">
      <c r="A76" s="10"/>
      <c r="B76" s="10"/>
      <c r="C76" s="8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57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3.5" customHeight="1">
      <c r="A77" s="10"/>
      <c r="B77" s="10"/>
      <c r="C77" s="8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57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3.5" customHeight="1">
      <c r="A78" s="10"/>
      <c r="B78" s="10"/>
      <c r="C78" s="8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3.5" customHeight="1">
      <c r="A79" s="10"/>
      <c r="B79" s="10"/>
      <c r="C79" s="8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3.5" customHeight="1">
      <c r="A80" s="10"/>
      <c r="B80" s="10"/>
      <c r="C80" s="8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3.5" customHeight="1">
      <c r="A81" s="10"/>
      <c r="B81" s="10"/>
      <c r="C81" s="8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3.5" customHeight="1">
      <c r="A82" s="10"/>
      <c r="B82" s="10"/>
      <c r="C82" s="8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3.5" customHeight="1">
      <c r="A83" s="10"/>
      <c r="B83" s="10"/>
      <c r="C83" s="8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3.5" customHeight="1">
      <c r="A84" s="10"/>
      <c r="B84" s="10"/>
      <c r="C84" s="8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3.5" customHeight="1">
      <c r="A85" s="10"/>
      <c r="B85" s="10"/>
      <c r="C85" s="8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3.5" customHeight="1">
      <c r="A86" s="10"/>
      <c r="B86" s="10"/>
      <c r="C86" s="8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3.5" customHeight="1">
      <c r="A87" s="10"/>
      <c r="B87" s="10"/>
      <c r="C87" s="8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3.5" customHeight="1">
      <c r="A88" s="10"/>
      <c r="B88" s="10"/>
      <c r="C88" s="8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3.5" customHeight="1">
      <c r="A89" s="10"/>
      <c r="B89" s="10"/>
      <c r="C89" s="8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3.5" customHeight="1">
      <c r="A90" s="10"/>
      <c r="B90" s="10"/>
      <c r="C90" s="8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3.5" customHeight="1">
      <c r="A91" s="10"/>
      <c r="B91" s="10"/>
      <c r="C91" s="8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3.5" customHeight="1">
      <c r="A92" s="10"/>
      <c r="B92" s="10"/>
      <c r="C92" s="8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3.5" customHeight="1">
      <c r="A93" s="10"/>
      <c r="B93" s="10"/>
      <c r="C93" s="8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3.5" customHeight="1">
      <c r="A94" s="10"/>
      <c r="B94" s="10"/>
      <c r="C94" s="8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3.5" customHeight="1">
      <c r="A95" s="10"/>
      <c r="B95" s="10"/>
      <c r="C95" s="8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3.5" customHeight="1">
      <c r="A96" s="10"/>
      <c r="B96" s="10"/>
      <c r="C96" s="8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3.5" customHeight="1">
      <c r="A97" s="10"/>
      <c r="B97" s="10"/>
      <c r="C97" s="8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3.5" customHeight="1">
      <c r="A98" s="10"/>
      <c r="B98" s="10"/>
      <c r="C98" s="8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3.5" customHeight="1">
      <c r="A99" s="10"/>
      <c r="B99" s="10"/>
      <c r="C99" s="8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3.5" customHeight="1">
      <c r="A100" s="10"/>
      <c r="B100" s="10"/>
      <c r="C100" s="8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3.5" customHeight="1">
      <c r="A101" s="10"/>
      <c r="B101" s="10"/>
      <c r="C101" s="8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3.5" customHeight="1">
      <c r="A102" s="10"/>
      <c r="B102" s="10"/>
      <c r="C102" s="8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3.5" customHeight="1">
      <c r="A103" s="10"/>
      <c r="B103" s="10"/>
      <c r="C103" s="8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3.5" customHeight="1">
      <c r="A104" s="10"/>
      <c r="B104" s="10"/>
      <c r="C104" s="8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3.5" customHeight="1">
      <c r="A105" s="10"/>
      <c r="B105" s="10"/>
      <c r="C105" s="8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3.5" customHeight="1">
      <c r="A106" s="10"/>
      <c r="B106" s="10"/>
      <c r="C106" s="8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3.5" customHeight="1">
      <c r="A107" s="10"/>
      <c r="B107" s="10"/>
      <c r="C107" s="8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3.5" customHeight="1">
      <c r="A108" s="10"/>
      <c r="B108" s="10"/>
      <c r="C108" s="8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3.5" customHeight="1">
      <c r="A109" s="10"/>
      <c r="B109" s="10"/>
      <c r="C109" s="8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3.5" customHeight="1">
      <c r="A110" s="10"/>
      <c r="B110" s="10"/>
      <c r="C110" s="8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3.5" customHeight="1">
      <c r="A111" s="10"/>
      <c r="B111" s="10"/>
      <c r="C111" s="8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3.5" customHeight="1">
      <c r="A112" s="10"/>
      <c r="B112" s="10"/>
      <c r="C112" s="8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3.5" customHeight="1">
      <c r="A113" s="10"/>
      <c r="B113" s="10"/>
      <c r="C113" s="8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3.5" customHeight="1">
      <c r="A114" s="10"/>
      <c r="B114" s="10"/>
      <c r="C114" s="8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3.5" customHeight="1">
      <c r="A115" s="10"/>
      <c r="B115" s="10"/>
      <c r="C115" s="8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3.5" customHeight="1">
      <c r="A116" s="10"/>
      <c r="B116" s="10"/>
      <c r="C116" s="8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3.5" customHeight="1">
      <c r="A117" s="10"/>
      <c r="B117" s="10"/>
      <c r="C117" s="8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3.5" customHeight="1">
      <c r="A118" s="10"/>
      <c r="B118" s="10"/>
      <c r="C118" s="8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3.5" customHeight="1">
      <c r="A119" s="10"/>
      <c r="B119" s="10"/>
      <c r="C119" s="8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3.5" customHeight="1">
      <c r="A120" s="10"/>
      <c r="B120" s="10"/>
      <c r="C120" s="8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3.5" customHeight="1">
      <c r="A121" s="10"/>
      <c r="B121" s="10"/>
      <c r="C121" s="8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3.5" customHeight="1">
      <c r="A122" s="10"/>
      <c r="B122" s="10"/>
      <c r="C122" s="8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3.5" customHeight="1">
      <c r="A123" s="10"/>
      <c r="B123" s="10"/>
      <c r="C123" s="8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3.5" customHeight="1">
      <c r="A124" s="10"/>
      <c r="B124" s="10"/>
      <c r="C124" s="8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3.5" customHeight="1">
      <c r="A125" s="10"/>
      <c r="B125" s="10"/>
      <c r="C125" s="8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3.5" customHeight="1">
      <c r="A126" s="10"/>
      <c r="B126" s="10"/>
      <c r="C126" s="8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3.5" customHeight="1">
      <c r="A127" s="10"/>
      <c r="B127" s="10"/>
      <c r="C127" s="8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3.5" customHeight="1">
      <c r="A128" s="10"/>
      <c r="B128" s="10"/>
      <c r="C128" s="8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3.5" customHeight="1">
      <c r="A129" s="10"/>
      <c r="B129" s="10"/>
      <c r="C129" s="8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3.5" customHeight="1">
      <c r="A130" s="10"/>
      <c r="B130" s="10"/>
      <c r="C130" s="8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3.5" customHeight="1">
      <c r="A131" s="10"/>
      <c r="B131" s="10"/>
      <c r="C131" s="8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3.5" customHeight="1">
      <c r="A132" s="10"/>
      <c r="B132" s="10"/>
      <c r="C132" s="8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3.5" customHeight="1">
      <c r="A133" s="10"/>
      <c r="B133" s="10"/>
      <c r="C133" s="8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3.5" customHeight="1">
      <c r="A134" s="10"/>
      <c r="B134" s="10"/>
      <c r="C134" s="8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3.5" customHeight="1">
      <c r="A135" s="10"/>
      <c r="B135" s="10"/>
      <c r="C135" s="8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3.5" customHeight="1">
      <c r="A136" s="10"/>
      <c r="B136" s="10"/>
      <c r="C136" s="8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3.5" customHeight="1">
      <c r="A137" s="10"/>
      <c r="B137" s="10"/>
      <c r="C137" s="8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3.5" customHeight="1">
      <c r="A138" s="10"/>
      <c r="B138" s="10"/>
      <c r="C138" s="8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3.5" customHeight="1">
      <c r="A139" s="10"/>
      <c r="B139" s="10"/>
      <c r="C139" s="8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3.5" customHeight="1">
      <c r="A140" s="10"/>
      <c r="B140" s="10"/>
      <c r="C140" s="8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3.5" customHeight="1">
      <c r="A141" s="10"/>
      <c r="B141" s="10"/>
      <c r="C141" s="8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3.5" customHeight="1">
      <c r="A142" s="10"/>
      <c r="B142" s="10"/>
      <c r="C142" s="8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3.5" customHeight="1">
      <c r="A143" s="10"/>
      <c r="B143" s="10"/>
      <c r="C143" s="8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3.5" customHeight="1">
      <c r="A144" s="10"/>
      <c r="B144" s="10"/>
      <c r="C144" s="8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3.5" customHeight="1">
      <c r="A145" s="10"/>
      <c r="B145" s="10"/>
      <c r="C145" s="8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3.5" customHeight="1">
      <c r="A146" s="10"/>
      <c r="B146" s="10"/>
      <c r="C146" s="8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3.5" customHeight="1">
      <c r="A147" s="10"/>
      <c r="B147" s="10"/>
      <c r="C147" s="8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3.5" customHeight="1">
      <c r="A148" s="10"/>
      <c r="B148" s="10"/>
      <c r="C148" s="8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3.5" customHeight="1">
      <c r="A149" s="10"/>
      <c r="B149" s="10"/>
      <c r="C149" s="8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3.5" customHeight="1">
      <c r="A150" s="10"/>
      <c r="B150" s="10"/>
      <c r="C150" s="8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3.5" customHeight="1">
      <c r="A151" s="10"/>
      <c r="B151" s="10"/>
      <c r="C151" s="8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3.5" customHeight="1">
      <c r="A152" s="10"/>
      <c r="B152" s="10"/>
      <c r="C152" s="8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3.5" customHeight="1">
      <c r="A153" s="10"/>
      <c r="B153" s="10"/>
      <c r="C153" s="8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3.5" customHeight="1">
      <c r="A154" s="10"/>
      <c r="B154" s="10"/>
      <c r="C154" s="8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3.5" customHeight="1">
      <c r="A155" s="10"/>
      <c r="B155" s="10"/>
      <c r="C155" s="8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3.5" customHeight="1">
      <c r="A156" s="10"/>
      <c r="B156" s="10"/>
      <c r="C156" s="8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3.5" customHeight="1">
      <c r="A157" s="10"/>
      <c r="B157" s="10"/>
      <c r="C157" s="8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3.5" customHeight="1">
      <c r="A158" s="10"/>
      <c r="B158" s="10"/>
      <c r="C158" s="8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3.5" customHeight="1">
      <c r="A159" s="10"/>
      <c r="B159" s="10"/>
      <c r="C159" s="8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3.5" customHeight="1">
      <c r="A160" s="10"/>
      <c r="B160" s="10"/>
      <c r="C160" s="8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3.5" customHeight="1">
      <c r="A161" s="10"/>
      <c r="B161" s="10"/>
      <c r="C161" s="8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3.5" customHeight="1">
      <c r="A162" s="10"/>
      <c r="B162" s="10"/>
      <c r="C162" s="8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3.5" customHeight="1">
      <c r="A163" s="10"/>
      <c r="B163" s="10"/>
      <c r="C163" s="8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3.5" customHeight="1">
      <c r="A164" s="10"/>
      <c r="B164" s="10"/>
      <c r="C164" s="8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3.5" customHeight="1">
      <c r="A165" s="10"/>
      <c r="B165" s="10"/>
      <c r="C165" s="8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3.5" customHeight="1">
      <c r="A166" s="10"/>
      <c r="B166" s="10"/>
      <c r="C166" s="8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3.5" customHeight="1">
      <c r="A167" s="10"/>
      <c r="B167" s="10"/>
      <c r="C167" s="8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3.5" customHeight="1">
      <c r="A168" s="10"/>
      <c r="B168" s="10"/>
      <c r="C168" s="8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3.5" customHeight="1">
      <c r="A169" s="10"/>
      <c r="B169" s="10"/>
      <c r="C169" s="8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3.5" customHeight="1">
      <c r="A170" s="10"/>
      <c r="B170" s="10"/>
      <c r="C170" s="8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3.5" customHeight="1">
      <c r="A171" s="10"/>
      <c r="B171" s="10"/>
      <c r="C171" s="8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3.5" customHeight="1">
      <c r="A172" s="10"/>
      <c r="B172" s="10"/>
      <c r="C172" s="8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3.5" customHeight="1">
      <c r="A173" s="10"/>
      <c r="B173" s="10"/>
      <c r="C173" s="8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3.5" customHeight="1">
      <c r="A174" s="10"/>
      <c r="B174" s="10"/>
      <c r="C174" s="8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3.5" customHeight="1">
      <c r="A175" s="10"/>
      <c r="B175" s="10"/>
      <c r="C175" s="8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3.5" customHeight="1">
      <c r="A176" s="10"/>
      <c r="B176" s="10"/>
      <c r="C176" s="8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3.5" customHeight="1">
      <c r="A177" s="10"/>
      <c r="B177" s="10"/>
      <c r="C177" s="8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3.5" customHeight="1">
      <c r="A178" s="10"/>
      <c r="B178" s="10"/>
      <c r="C178" s="8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3.5" customHeight="1">
      <c r="A179" s="10"/>
      <c r="B179" s="10"/>
      <c r="C179" s="8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3.5" customHeight="1">
      <c r="A180" s="10"/>
      <c r="B180" s="10"/>
      <c r="C180" s="8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3.5" customHeight="1">
      <c r="A181" s="10"/>
      <c r="B181" s="10"/>
      <c r="C181" s="8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3.5" customHeight="1">
      <c r="A182" s="10"/>
      <c r="B182" s="10"/>
      <c r="C182" s="8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3.5" customHeight="1">
      <c r="A183" s="10"/>
      <c r="B183" s="10"/>
      <c r="C183" s="8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3.5" customHeight="1">
      <c r="A184" s="10"/>
      <c r="B184" s="10"/>
      <c r="C184" s="8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3.5" customHeight="1">
      <c r="A185" s="10"/>
      <c r="B185" s="10"/>
      <c r="C185" s="8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3.5" customHeight="1">
      <c r="A186" s="10"/>
      <c r="B186" s="10"/>
      <c r="C186" s="8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3.5" customHeight="1">
      <c r="A187" s="10"/>
      <c r="B187" s="10"/>
      <c r="C187" s="8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3.5" customHeight="1">
      <c r="A188" s="10"/>
      <c r="B188" s="10"/>
      <c r="C188" s="8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3.5" customHeight="1">
      <c r="A189" s="10"/>
      <c r="B189" s="10"/>
      <c r="C189" s="8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3.5" customHeight="1">
      <c r="A190" s="10"/>
      <c r="B190" s="10"/>
      <c r="C190" s="8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3.5" customHeight="1">
      <c r="A191" s="10"/>
      <c r="B191" s="10"/>
      <c r="C191" s="8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3.5" customHeight="1">
      <c r="A192" s="10"/>
      <c r="B192" s="10"/>
      <c r="C192" s="8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3.5" customHeight="1">
      <c r="A193" s="10"/>
      <c r="B193" s="10"/>
      <c r="C193" s="8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3.5" customHeight="1">
      <c r="A194" s="10"/>
      <c r="B194" s="10"/>
      <c r="C194" s="8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3.5" customHeight="1">
      <c r="A195" s="10"/>
      <c r="B195" s="10"/>
      <c r="C195" s="8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3.5" customHeight="1">
      <c r="A196" s="10"/>
      <c r="B196" s="10"/>
      <c r="C196" s="8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3.5" customHeight="1">
      <c r="A197" s="10"/>
      <c r="B197" s="10"/>
      <c r="C197" s="8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3.5" customHeight="1">
      <c r="A198" s="10"/>
      <c r="B198" s="10"/>
      <c r="C198" s="8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3.5" customHeight="1">
      <c r="A199" s="10"/>
      <c r="B199" s="10"/>
      <c r="C199" s="8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3.5" customHeight="1">
      <c r="A200" s="10"/>
      <c r="B200" s="10"/>
      <c r="C200" s="8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3.5" customHeight="1">
      <c r="A201" s="10"/>
      <c r="B201" s="10"/>
      <c r="C201" s="8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3.5" customHeight="1">
      <c r="A202" s="10"/>
      <c r="B202" s="10"/>
      <c r="C202" s="8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3.5" customHeight="1">
      <c r="A203" s="10"/>
      <c r="B203" s="10"/>
      <c r="C203" s="8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3.5" customHeight="1">
      <c r="A204" s="10"/>
      <c r="B204" s="10"/>
      <c r="C204" s="8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3.5" customHeight="1">
      <c r="A205" s="10"/>
      <c r="B205" s="10"/>
      <c r="C205" s="8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3.5" customHeight="1">
      <c r="A206" s="10"/>
      <c r="B206" s="10"/>
      <c r="C206" s="8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3.5" customHeight="1">
      <c r="A207" s="10"/>
      <c r="B207" s="10"/>
      <c r="C207" s="8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3.5" customHeight="1">
      <c r="A208" s="10"/>
      <c r="B208" s="10"/>
      <c r="C208" s="8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3.5" customHeight="1">
      <c r="A209" s="10"/>
      <c r="B209" s="10"/>
      <c r="C209" s="8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3.5" customHeight="1">
      <c r="A210" s="10"/>
      <c r="B210" s="10"/>
      <c r="C210" s="8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3.5" customHeight="1">
      <c r="A211" s="10"/>
      <c r="B211" s="10"/>
      <c r="C211" s="8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3.5" customHeight="1">
      <c r="A212" s="10"/>
      <c r="B212" s="10"/>
      <c r="C212" s="8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3.5" customHeight="1">
      <c r="A213" s="10"/>
      <c r="B213" s="10"/>
      <c r="C213" s="8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3.5" customHeight="1">
      <c r="A214" s="10"/>
      <c r="B214" s="10"/>
      <c r="C214" s="8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3.5" customHeight="1">
      <c r="A215" s="10"/>
      <c r="B215" s="10"/>
      <c r="C215" s="8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3.5" customHeight="1">
      <c r="A216" s="10"/>
      <c r="B216" s="10"/>
      <c r="C216" s="8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3.5" customHeight="1">
      <c r="A217" s="10"/>
      <c r="B217" s="10"/>
      <c r="C217" s="8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3.5" customHeight="1">
      <c r="A218" s="10"/>
      <c r="B218" s="10"/>
      <c r="C218" s="8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3.5" customHeight="1">
      <c r="A219" s="10"/>
      <c r="B219" s="10"/>
      <c r="C219" s="8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3.5" customHeight="1">
      <c r="A220" s="10"/>
      <c r="B220" s="10"/>
      <c r="C220" s="8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3.5" customHeight="1">
      <c r="A221" s="10"/>
      <c r="B221" s="10"/>
      <c r="C221" s="8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3.5" customHeight="1">
      <c r="A222" s="10"/>
      <c r="B222" s="10"/>
      <c r="C222" s="8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3.5" customHeight="1">
      <c r="A223" s="10"/>
      <c r="B223" s="10"/>
      <c r="C223" s="8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3.5" customHeight="1">
      <c r="A224" s="10"/>
      <c r="B224" s="10"/>
      <c r="C224" s="8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3.5" customHeight="1">
      <c r="A225" s="10"/>
      <c r="B225" s="10"/>
      <c r="C225" s="8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3.5" customHeight="1">
      <c r="A226" s="10"/>
      <c r="B226" s="10"/>
      <c r="C226" s="8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3.5" customHeight="1">
      <c r="A227" s="10"/>
      <c r="B227" s="10"/>
      <c r="C227" s="8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3.5" customHeight="1">
      <c r="A228" s="10"/>
      <c r="B228" s="10"/>
      <c r="C228" s="8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3.5" customHeight="1">
      <c r="A229" s="10"/>
      <c r="B229" s="10"/>
      <c r="C229" s="8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3.5" customHeight="1">
      <c r="A230" s="10"/>
      <c r="B230" s="10"/>
      <c r="C230" s="8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3.5" customHeight="1">
      <c r="A231" s="10"/>
      <c r="B231" s="10"/>
      <c r="C231" s="8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3.5" customHeight="1">
      <c r="A232" s="10"/>
      <c r="B232" s="10"/>
      <c r="C232" s="8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3.5" customHeight="1">
      <c r="A233" s="10"/>
      <c r="B233" s="10"/>
      <c r="C233" s="8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3.5" customHeight="1">
      <c r="A234" s="10"/>
      <c r="B234" s="10"/>
      <c r="C234" s="8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3.5" customHeight="1">
      <c r="A235" s="10"/>
      <c r="B235" s="10"/>
      <c r="C235" s="8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3.5" customHeight="1">
      <c r="A236" s="10"/>
      <c r="B236" s="10"/>
      <c r="C236" s="8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3.5" customHeight="1">
      <c r="A237" s="10"/>
      <c r="B237" s="10"/>
      <c r="C237" s="8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3.5" customHeight="1">
      <c r="A238" s="10"/>
      <c r="B238" s="10"/>
      <c r="C238" s="8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3.5" customHeight="1">
      <c r="A239" s="10"/>
      <c r="B239" s="10"/>
      <c r="C239" s="8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3.5" customHeight="1">
      <c r="A240" s="10"/>
      <c r="B240" s="10"/>
      <c r="C240" s="8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3.5" customHeight="1">
      <c r="A241" s="10"/>
      <c r="B241" s="10"/>
      <c r="C241" s="8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3.5" customHeight="1">
      <c r="A242" s="10"/>
      <c r="B242" s="10"/>
      <c r="C242" s="8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3.5" customHeight="1">
      <c r="A243" s="10"/>
      <c r="B243" s="10"/>
      <c r="C243" s="8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3.5" customHeight="1">
      <c r="A244" s="10"/>
      <c r="B244" s="10"/>
      <c r="C244" s="8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3.5" customHeight="1">
      <c r="A245" s="10"/>
      <c r="B245" s="10"/>
      <c r="C245" s="8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3.5" customHeight="1">
      <c r="A246" s="10"/>
      <c r="B246" s="10"/>
      <c r="C246" s="8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3.5" customHeight="1">
      <c r="A247" s="10"/>
      <c r="B247" s="10"/>
      <c r="C247" s="8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3.5" customHeight="1">
      <c r="A248" s="10"/>
      <c r="B248" s="10"/>
      <c r="C248" s="8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3.5" customHeight="1">
      <c r="A249" s="10"/>
      <c r="B249" s="10"/>
      <c r="C249" s="8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3.5" customHeight="1">
      <c r="A250" s="10"/>
      <c r="B250" s="10"/>
      <c r="C250" s="8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3.5" customHeight="1">
      <c r="A251" s="10"/>
      <c r="B251" s="10"/>
      <c r="C251" s="8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3.5" customHeight="1">
      <c r="A252" s="10"/>
      <c r="B252" s="10"/>
      <c r="C252" s="8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3.5" customHeight="1">
      <c r="A253" s="10"/>
      <c r="B253" s="10"/>
      <c r="C253" s="8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3.5" customHeight="1">
      <c r="A254" s="10"/>
      <c r="B254" s="10"/>
      <c r="C254" s="8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3.5" customHeight="1">
      <c r="A255" s="10"/>
      <c r="B255" s="10"/>
      <c r="C255" s="8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3.5" customHeight="1">
      <c r="A256" s="10"/>
      <c r="B256" s="10"/>
      <c r="C256" s="8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3.5" customHeight="1">
      <c r="A257" s="10"/>
      <c r="B257" s="10"/>
      <c r="C257" s="8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3.5" customHeight="1">
      <c r="A258" s="10"/>
      <c r="B258" s="10"/>
      <c r="C258" s="8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3.5" customHeight="1">
      <c r="A259" s="10"/>
      <c r="B259" s="10"/>
      <c r="C259" s="8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3.5" customHeight="1">
      <c r="A260" s="10"/>
      <c r="B260" s="10"/>
      <c r="C260" s="8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3.5" customHeight="1">
      <c r="A261" s="10"/>
      <c r="B261" s="10"/>
      <c r="C261" s="8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3.5" customHeight="1">
      <c r="A262" s="10"/>
      <c r="B262" s="10"/>
      <c r="C262" s="8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3.5" customHeight="1">
      <c r="A263" s="10"/>
      <c r="B263" s="10"/>
      <c r="C263" s="8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3.5" customHeight="1">
      <c r="A264" s="10"/>
      <c r="B264" s="10"/>
      <c r="C264" s="8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3.5" customHeight="1">
      <c r="A265" s="10"/>
      <c r="B265" s="10"/>
      <c r="C265" s="8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3.5" customHeight="1">
      <c r="A266" s="10"/>
      <c r="B266" s="10"/>
      <c r="C266" s="8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3.5" customHeight="1">
      <c r="A267" s="10"/>
      <c r="B267" s="10"/>
      <c r="C267" s="8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3.5" customHeight="1">
      <c r="A268" s="10"/>
      <c r="B268" s="10"/>
      <c r="C268" s="8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3.5" customHeight="1">
      <c r="A269" s="10"/>
      <c r="B269" s="10"/>
      <c r="C269" s="8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3.5" customHeight="1">
      <c r="A270" s="10"/>
      <c r="B270" s="10"/>
      <c r="C270" s="8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3.5" customHeight="1">
      <c r="A271" s="10"/>
      <c r="B271" s="10"/>
      <c r="C271" s="8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3.5" customHeight="1">
      <c r="A272" s="10"/>
      <c r="B272" s="10"/>
      <c r="C272" s="8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3.5" customHeight="1">
      <c r="A273" s="10"/>
      <c r="B273" s="10"/>
      <c r="C273" s="8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3.5" customHeight="1">
      <c r="A274" s="10"/>
      <c r="B274" s="10"/>
      <c r="C274" s="8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3.5" customHeight="1">
      <c r="A275" s="10"/>
      <c r="B275" s="10"/>
      <c r="C275" s="8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3.5" customHeight="1">
      <c r="A276" s="10"/>
      <c r="B276" s="10"/>
      <c r="C276" s="8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3.5" customHeight="1">
      <c r="A277" s="10"/>
      <c r="B277" s="10"/>
      <c r="C277" s="8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3.5" customHeight="1">
      <c r="A278" s="10"/>
      <c r="B278" s="10"/>
      <c r="C278" s="8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3.5" customHeight="1">
      <c r="A279" s="10"/>
      <c r="B279" s="10"/>
      <c r="C279" s="8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3.5" customHeight="1">
      <c r="A280" s="10"/>
      <c r="B280" s="10"/>
      <c r="C280" s="8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3.5" customHeight="1">
      <c r="A281" s="10"/>
      <c r="B281" s="10"/>
      <c r="C281" s="8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3.5" customHeight="1">
      <c r="A282" s="10"/>
      <c r="B282" s="10"/>
      <c r="C282" s="8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3.5" customHeight="1">
      <c r="A283" s="10"/>
      <c r="B283" s="10"/>
      <c r="C283" s="8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3.5" customHeight="1">
      <c r="A284" s="10"/>
      <c r="B284" s="10"/>
      <c r="C284" s="8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3.5" customHeight="1">
      <c r="A285" s="10"/>
      <c r="B285" s="10"/>
      <c r="C285" s="8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3.5" customHeight="1">
      <c r="A286" s="10"/>
      <c r="B286" s="10"/>
      <c r="C286" s="8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3.5" customHeight="1">
      <c r="A287" s="10"/>
      <c r="B287" s="10"/>
      <c r="C287" s="8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3.5" customHeight="1">
      <c r="A288" s="10"/>
      <c r="B288" s="10"/>
      <c r="C288" s="8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3.5" customHeight="1">
      <c r="A289" s="10"/>
      <c r="B289" s="10"/>
      <c r="C289" s="8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3.5" customHeight="1">
      <c r="A290" s="10"/>
      <c r="B290" s="10"/>
      <c r="C290" s="8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3.5" customHeight="1">
      <c r="A291" s="10"/>
      <c r="B291" s="10"/>
      <c r="C291" s="8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3.5" customHeight="1">
      <c r="A292" s="10"/>
      <c r="B292" s="10"/>
      <c r="C292" s="8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3.5" customHeight="1">
      <c r="A293" s="10"/>
      <c r="B293" s="10"/>
      <c r="C293" s="8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3.5" customHeight="1">
      <c r="A294" s="10"/>
      <c r="B294" s="10"/>
      <c r="C294" s="8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3.5" customHeight="1">
      <c r="A295" s="10"/>
      <c r="B295" s="10"/>
      <c r="C295" s="8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3.5" customHeight="1">
      <c r="A296" s="10"/>
      <c r="B296" s="10"/>
      <c r="C296" s="8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3.5" customHeight="1">
      <c r="A297" s="10"/>
      <c r="B297" s="10"/>
      <c r="C297" s="8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3.5" customHeight="1">
      <c r="A298" s="10"/>
      <c r="B298" s="10"/>
      <c r="C298" s="8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3.5" customHeight="1">
      <c r="A299" s="10"/>
      <c r="B299" s="10"/>
      <c r="C299" s="8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3.5" customHeight="1">
      <c r="A300" s="10"/>
      <c r="B300" s="10"/>
      <c r="C300" s="8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3.5" customHeight="1">
      <c r="A301" s="10"/>
      <c r="B301" s="10"/>
      <c r="C301" s="8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3.5" customHeight="1">
      <c r="A302" s="10"/>
      <c r="B302" s="10"/>
      <c r="C302" s="8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3.5" customHeight="1">
      <c r="A303" s="10"/>
      <c r="B303" s="10"/>
      <c r="C303" s="8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3.5" customHeight="1">
      <c r="A304" s="10"/>
      <c r="B304" s="10"/>
      <c r="C304" s="8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3.5" customHeight="1">
      <c r="A305" s="10"/>
      <c r="B305" s="10"/>
      <c r="C305" s="8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3.5" customHeight="1">
      <c r="A306" s="10"/>
      <c r="B306" s="10"/>
      <c r="C306" s="8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3.5" customHeight="1">
      <c r="A307" s="10"/>
      <c r="B307" s="10"/>
      <c r="C307" s="8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3.5" customHeight="1">
      <c r="A308" s="10"/>
      <c r="B308" s="10"/>
      <c r="C308" s="8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3.5" customHeight="1">
      <c r="A309" s="10"/>
      <c r="B309" s="10"/>
      <c r="C309" s="8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3.5" customHeight="1">
      <c r="A310" s="10"/>
      <c r="B310" s="10"/>
      <c r="C310" s="8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3.5" customHeight="1">
      <c r="A311" s="10"/>
      <c r="B311" s="10"/>
      <c r="C311" s="8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3.5" customHeight="1">
      <c r="A312" s="10"/>
      <c r="B312" s="10"/>
      <c r="C312" s="8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3.5" customHeight="1">
      <c r="A313" s="10"/>
      <c r="B313" s="10"/>
      <c r="C313" s="8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3.5" customHeight="1">
      <c r="A314" s="10"/>
      <c r="B314" s="10"/>
      <c r="C314" s="8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3.5" customHeight="1">
      <c r="A315" s="10"/>
      <c r="B315" s="10"/>
      <c r="C315" s="8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3.5" customHeight="1">
      <c r="A316" s="10"/>
      <c r="B316" s="10"/>
      <c r="C316" s="8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3.5" customHeight="1">
      <c r="A317" s="10"/>
      <c r="B317" s="10"/>
      <c r="C317" s="8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3.5" customHeight="1">
      <c r="A318" s="10"/>
      <c r="B318" s="10"/>
      <c r="C318" s="8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3.5" customHeight="1">
      <c r="A319" s="10"/>
      <c r="B319" s="10"/>
      <c r="C319" s="8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3.5" customHeight="1">
      <c r="A320" s="10"/>
      <c r="B320" s="10"/>
      <c r="C320" s="8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3.5" customHeight="1">
      <c r="A321" s="10"/>
      <c r="B321" s="10"/>
      <c r="C321" s="8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3.5" customHeight="1">
      <c r="A322" s="10"/>
      <c r="B322" s="10"/>
      <c r="C322" s="8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3.5" customHeight="1">
      <c r="A323" s="10"/>
      <c r="B323" s="10"/>
      <c r="C323" s="8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3.5" customHeight="1">
      <c r="A324" s="10"/>
      <c r="B324" s="10"/>
      <c r="C324" s="8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3.5" customHeight="1">
      <c r="A325" s="10"/>
      <c r="B325" s="10"/>
      <c r="C325" s="8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3.5" customHeight="1">
      <c r="A326" s="10"/>
      <c r="B326" s="10"/>
      <c r="C326" s="8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3.5" customHeight="1">
      <c r="A327" s="10"/>
      <c r="B327" s="10"/>
      <c r="C327" s="8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3.5" customHeight="1">
      <c r="A328" s="10"/>
      <c r="B328" s="10"/>
      <c r="C328" s="8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3.5" customHeight="1">
      <c r="A329" s="10"/>
      <c r="B329" s="10"/>
      <c r="C329" s="8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3.5" customHeight="1">
      <c r="A330" s="10"/>
      <c r="B330" s="10"/>
      <c r="C330" s="8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3.5" customHeight="1">
      <c r="A331" s="10"/>
      <c r="B331" s="10"/>
      <c r="C331" s="8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3.5" customHeight="1">
      <c r="A332" s="10"/>
      <c r="B332" s="10"/>
      <c r="C332" s="8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3.5" customHeight="1">
      <c r="A333" s="10"/>
      <c r="B333" s="10"/>
      <c r="C333" s="8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3.5" customHeight="1">
      <c r="A334" s="10"/>
      <c r="B334" s="10"/>
      <c r="C334" s="8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3.5" customHeight="1">
      <c r="A335" s="10"/>
      <c r="B335" s="10"/>
      <c r="C335" s="8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3.5" customHeight="1">
      <c r="A336" s="10"/>
      <c r="B336" s="10"/>
      <c r="C336" s="8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3.5" customHeight="1">
      <c r="A337" s="10"/>
      <c r="B337" s="10"/>
      <c r="C337" s="8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3.5" customHeight="1">
      <c r="A338" s="10"/>
      <c r="B338" s="10"/>
      <c r="C338" s="8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3.5" customHeight="1">
      <c r="A339" s="10"/>
      <c r="B339" s="10"/>
      <c r="C339" s="8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3.5" customHeight="1">
      <c r="A340" s="10"/>
      <c r="B340" s="10"/>
      <c r="C340" s="8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3.5" customHeight="1">
      <c r="A341" s="10"/>
      <c r="B341" s="10"/>
      <c r="C341" s="8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3.5" customHeight="1">
      <c r="A342" s="10"/>
      <c r="B342" s="10"/>
      <c r="C342" s="8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3.5" customHeight="1">
      <c r="A343" s="10"/>
      <c r="B343" s="10"/>
      <c r="C343" s="8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3.5" customHeight="1">
      <c r="A344" s="10"/>
      <c r="B344" s="10"/>
      <c r="C344" s="8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3.5" customHeight="1">
      <c r="A345" s="10"/>
      <c r="B345" s="10"/>
      <c r="C345" s="8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3.5" customHeight="1">
      <c r="A346" s="10"/>
      <c r="B346" s="10"/>
      <c r="C346" s="8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3.5" customHeight="1">
      <c r="A347" s="10"/>
      <c r="B347" s="10"/>
      <c r="C347" s="8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3.5" customHeight="1">
      <c r="A348" s="10"/>
      <c r="B348" s="10"/>
      <c r="C348" s="8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3.5" customHeight="1">
      <c r="A349" s="10"/>
      <c r="B349" s="10"/>
      <c r="C349" s="8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3.5" customHeight="1">
      <c r="A350" s="10"/>
      <c r="B350" s="10"/>
      <c r="C350" s="8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3.5" customHeight="1">
      <c r="A351" s="10"/>
      <c r="B351" s="10"/>
      <c r="C351" s="8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3.5" customHeight="1">
      <c r="A352" s="10"/>
      <c r="B352" s="10"/>
      <c r="C352" s="8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3.5" customHeight="1">
      <c r="A353" s="10"/>
      <c r="B353" s="10"/>
      <c r="C353" s="8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3.5" customHeight="1">
      <c r="A354" s="10"/>
      <c r="B354" s="10"/>
      <c r="C354" s="8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3.5" customHeight="1">
      <c r="A355" s="10"/>
      <c r="B355" s="10"/>
      <c r="C355" s="8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3.5" customHeight="1">
      <c r="A356" s="10"/>
      <c r="B356" s="10"/>
      <c r="C356" s="8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3.5" customHeight="1">
      <c r="A357" s="10"/>
      <c r="B357" s="10"/>
      <c r="C357" s="8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3.5" customHeight="1">
      <c r="A358" s="10"/>
      <c r="B358" s="10"/>
      <c r="C358" s="8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3.5" customHeight="1">
      <c r="A359" s="10"/>
      <c r="B359" s="10"/>
      <c r="C359" s="8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3.5" customHeight="1">
      <c r="A360" s="10"/>
      <c r="B360" s="10"/>
      <c r="C360" s="8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3.5" customHeight="1">
      <c r="A361" s="10"/>
      <c r="B361" s="10"/>
      <c r="C361" s="8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3.5" customHeight="1">
      <c r="A362" s="10"/>
      <c r="B362" s="10"/>
      <c r="C362" s="8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3.5" customHeight="1">
      <c r="A363" s="10"/>
      <c r="B363" s="10"/>
      <c r="C363" s="8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3.5" customHeight="1">
      <c r="A364" s="10"/>
      <c r="B364" s="10"/>
      <c r="C364" s="8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3.5" customHeight="1">
      <c r="A365" s="10"/>
      <c r="B365" s="10"/>
      <c r="C365" s="8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3.5" customHeight="1">
      <c r="A366" s="10"/>
      <c r="B366" s="10"/>
      <c r="C366" s="8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3.5" customHeight="1">
      <c r="A367" s="10"/>
      <c r="B367" s="10"/>
      <c r="C367" s="8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3.5" customHeight="1">
      <c r="A368" s="10"/>
      <c r="B368" s="10"/>
      <c r="C368" s="8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3.5" customHeight="1">
      <c r="A369" s="10"/>
      <c r="B369" s="10"/>
      <c r="C369" s="8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3.5" customHeight="1">
      <c r="A370" s="10"/>
      <c r="B370" s="10"/>
      <c r="C370" s="8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3.5" customHeight="1">
      <c r="A371" s="10"/>
      <c r="B371" s="10"/>
      <c r="C371" s="8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3.5" customHeight="1">
      <c r="A372" s="10"/>
      <c r="B372" s="10"/>
      <c r="C372" s="8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3.5" customHeight="1">
      <c r="A373" s="10"/>
      <c r="B373" s="10"/>
      <c r="C373" s="8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3.5" customHeight="1">
      <c r="A374" s="10"/>
      <c r="B374" s="10"/>
      <c r="C374" s="8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3.5" customHeight="1">
      <c r="A375" s="10"/>
      <c r="B375" s="10"/>
      <c r="C375" s="8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3.5" customHeight="1">
      <c r="A376" s="10"/>
      <c r="B376" s="10"/>
      <c r="C376" s="8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3.5" customHeight="1">
      <c r="A377" s="10"/>
      <c r="B377" s="10"/>
      <c r="C377" s="8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3.5" customHeight="1">
      <c r="A378" s="10"/>
      <c r="B378" s="10"/>
      <c r="C378" s="8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3.5" customHeight="1">
      <c r="A379" s="10"/>
      <c r="B379" s="10"/>
      <c r="C379" s="8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3.5" customHeight="1">
      <c r="A380" s="10"/>
      <c r="B380" s="10"/>
      <c r="C380" s="8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3.5" customHeight="1">
      <c r="A381" s="10"/>
      <c r="B381" s="10"/>
      <c r="C381" s="8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3.5" customHeight="1">
      <c r="A382" s="10"/>
      <c r="B382" s="10"/>
      <c r="C382" s="8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3.5" customHeight="1">
      <c r="A383" s="10"/>
      <c r="B383" s="10"/>
      <c r="C383" s="8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3.5" customHeight="1">
      <c r="A384" s="10"/>
      <c r="B384" s="10"/>
      <c r="C384" s="8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3.5" customHeight="1">
      <c r="A385" s="10"/>
      <c r="B385" s="10"/>
      <c r="C385" s="8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3.5" customHeight="1">
      <c r="A386" s="10"/>
      <c r="B386" s="10"/>
      <c r="C386" s="8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3.5" customHeight="1">
      <c r="A387" s="10"/>
      <c r="B387" s="10"/>
      <c r="C387" s="8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3.5" customHeight="1">
      <c r="A388" s="10"/>
      <c r="B388" s="10"/>
      <c r="C388" s="8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3.5" customHeight="1">
      <c r="A389" s="10"/>
      <c r="B389" s="10"/>
      <c r="C389" s="8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3.5" customHeight="1">
      <c r="A390" s="10"/>
      <c r="B390" s="10"/>
      <c r="C390" s="8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3.5" customHeight="1">
      <c r="A391" s="10"/>
      <c r="B391" s="10"/>
      <c r="C391" s="8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3.5" customHeight="1">
      <c r="A392" s="10"/>
      <c r="B392" s="10"/>
      <c r="C392" s="8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3.5" customHeight="1">
      <c r="A393" s="10"/>
      <c r="B393" s="10"/>
      <c r="C393" s="8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3.5" customHeight="1">
      <c r="A394" s="10"/>
      <c r="B394" s="10"/>
      <c r="C394" s="8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3.5" customHeight="1">
      <c r="A395" s="10"/>
      <c r="B395" s="10"/>
      <c r="C395" s="8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3.5" customHeight="1">
      <c r="A396" s="10"/>
      <c r="B396" s="10"/>
      <c r="C396" s="8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3.5" customHeight="1">
      <c r="A397" s="10"/>
      <c r="B397" s="10"/>
      <c r="C397" s="8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3.5" customHeight="1">
      <c r="A398" s="10"/>
      <c r="B398" s="10"/>
      <c r="C398" s="8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3.5" customHeight="1">
      <c r="A399" s="10"/>
      <c r="B399" s="10"/>
      <c r="C399" s="8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3.5" customHeight="1">
      <c r="A400" s="10"/>
      <c r="B400" s="10"/>
      <c r="C400" s="8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3.5" customHeight="1">
      <c r="A401" s="10"/>
      <c r="B401" s="10"/>
      <c r="C401" s="8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3.5" customHeight="1">
      <c r="A402" s="10"/>
      <c r="B402" s="10"/>
      <c r="C402" s="8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3.5" customHeight="1">
      <c r="A403" s="10"/>
      <c r="B403" s="10"/>
      <c r="C403" s="8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3.5" customHeight="1">
      <c r="A404" s="10"/>
      <c r="B404" s="10"/>
      <c r="C404" s="8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3.5" customHeight="1">
      <c r="A405" s="10"/>
      <c r="B405" s="10"/>
      <c r="C405" s="8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3.5" customHeight="1">
      <c r="A406" s="10"/>
      <c r="B406" s="10"/>
      <c r="C406" s="8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3.5" customHeight="1">
      <c r="A407" s="10"/>
      <c r="B407" s="10"/>
      <c r="C407" s="8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3.5" customHeight="1">
      <c r="A408" s="10"/>
      <c r="B408" s="10"/>
      <c r="C408" s="8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3.5" customHeight="1">
      <c r="A409" s="10"/>
      <c r="B409" s="10"/>
      <c r="C409" s="8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3.5" customHeight="1">
      <c r="A410" s="10"/>
      <c r="B410" s="10"/>
      <c r="C410" s="8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3.5" customHeight="1">
      <c r="A411" s="10"/>
      <c r="B411" s="10"/>
      <c r="C411" s="8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3.5" customHeight="1">
      <c r="A412" s="10"/>
      <c r="B412" s="10"/>
      <c r="C412" s="8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3.5" customHeight="1">
      <c r="A413" s="10"/>
      <c r="B413" s="10"/>
      <c r="C413" s="8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3.5" customHeight="1">
      <c r="A414" s="10"/>
      <c r="B414" s="10"/>
      <c r="C414" s="8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3.5" customHeight="1">
      <c r="A415" s="10"/>
      <c r="B415" s="10"/>
      <c r="C415" s="8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3.5" customHeight="1">
      <c r="A416" s="10"/>
      <c r="B416" s="10"/>
      <c r="C416" s="8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3.5" customHeight="1">
      <c r="A417" s="10"/>
      <c r="B417" s="10"/>
      <c r="C417" s="8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3.5" customHeight="1">
      <c r="A418" s="10"/>
      <c r="B418" s="10"/>
      <c r="C418" s="8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3.5" customHeight="1">
      <c r="A419" s="10"/>
      <c r="B419" s="10"/>
      <c r="C419" s="8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3.5" customHeight="1">
      <c r="A420" s="10"/>
      <c r="B420" s="10"/>
      <c r="C420" s="8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3.5" customHeight="1">
      <c r="A421" s="10"/>
      <c r="B421" s="10"/>
      <c r="C421" s="8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3.5" customHeight="1">
      <c r="A422" s="10"/>
      <c r="B422" s="10"/>
      <c r="C422" s="8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3.5" customHeight="1">
      <c r="A423" s="10"/>
      <c r="B423" s="10"/>
      <c r="C423" s="8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3.5" customHeight="1">
      <c r="A424" s="10"/>
      <c r="B424" s="10"/>
      <c r="C424" s="8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3.5" customHeight="1">
      <c r="A425" s="10"/>
      <c r="B425" s="10"/>
      <c r="C425" s="8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3.5" customHeight="1">
      <c r="A426" s="10"/>
      <c r="B426" s="10"/>
      <c r="C426" s="8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3.5" customHeight="1">
      <c r="A427" s="10"/>
      <c r="B427" s="10"/>
      <c r="C427" s="8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3.5" customHeight="1">
      <c r="A428" s="10"/>
      <c r="B428" s="10"/>
      <c r="C428" s="8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3.5" customHeight="1">
      <c r="A429" s="10"/>
      <c r="B429" s="10"/>
      <c r="C429" s="8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3.5" customHeight="1">
      <c r="A430" s="10"/>
      <c r="B430" s="10"/>
      <c r="C430" s="8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3.5" customHeight="1">
      <c r="A431" s="10"/>
      <c r="B431" s="10"/>
      <c r="C431" s="8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3.5" customHeight="1">
      <c r="A432" s="10"/>
      <c r="B432" s="10"/>
      <c r="C432" s="8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3.5" customHeight="1">
      <c r="A433" s="10"/>
      <c r="B433" s="10"/>
      <c r="C433" s="8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3.5" customHeight="1">
      <c r="A434" s="10"/>
      <c r="B434" s="10"/>
      <c r="C434" s="8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3.5" customHeight="1">
      <c r="A435" s="10"/>
      <c r="B435" s="10"/>
      <c r="C435" s="8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3.5" customHeight="1">
      <c r="A436" s="10"/>
      <c r="B436" s="10"/>
      <c r="C436" s="8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3.5" customHeight="1">
      <c r="A437" s="10"/>
      <c r="B437" s="10"/>
      <c r="C437" s="8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3.5" customHeight="1">
      <c r="A438" s="10"/>
      <c r="B438" s="10"/>
      <c r="C438" s="8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3.5" customHeight="1">
      <c r="A439" s="10"/>
      <c r="B439" s="10"/>
      <c r="C439" s="8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3.5" customHeight="1">
      <c r="A440" s="10"/>
      <c r="B440" s="10"/>
      <c r="C440" s="8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3.5" customHeight="1">
      <c r="A441" s="10"/>
      <c r="B441" s="10"/>
      <c r="C441" s="8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3.5" customHeight="1">
      <c r="A442" s="10"/>
      <c r="B442" s="10"/>
      <c r="C442" s="8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3.5" customHeight="1">
      <c r="A443" s="10"/>
      <c r="B443" s="10"/>
      <c r="C443" s="8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3.5" customHeight="1">
      <c r="A444" s="10"/>
      <c r="B444" s="10"/>
      <c r="C444" s="8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3.5" customHeight="1">
      <c r="A445" s="10"/>
      <c r="B445" s="10"/>
      <c r="C445" s="8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3.5" customHeight="1">
      <c r="A446" s="10"/>
      <c r="B446" s="10"/>
      <c r="C446" s="8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3.5" customHeight="1">
      <c r="A447" s="10"/>
      <c r="B447" s="10"/>
      <c r="C447" s="8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3.5" customHeight="1">
      <c r="A448" s="10"/>
      <c r="B448" s="10"/>
      <c r="C448" s="8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3.5" customHeight="1">
      <c r="A449" s="10"/>
      <c r="B449" s="10"/>
      <c r="C449" s="8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3.5" customHeight="1">
      <c r="A450" s="10"/>
      <c r="B450" s="10"/>
      <c r="C450" s="8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3.5" customHeight="1">
      <c r="A451" s="10"/>
      <c r="B451" s="10"/>
      <c r="C451" s="8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3.5" customHeight="1">
      <c r="A452" s="10"/>
      <c r="B452" s="10"/>
      <c r="C452" s="8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3.5" customHeight="1">
      <c r="A453" s="10"/>
      <c r="B453" s="10"/>
      <c r="C453" s="8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3.5" customHeight="1">
      <c r="A454" s="10"/>
      <c r="B454" s="10"/>
      <c r="C454" s="8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3.5" customHeight="1">
      <c r="A455" s="10"/>
      <c r="B455" s="10"/>
      <c r="C455" s="8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3.5" customHeight="1">
      <c r="A456" s="10"/>
      <c r="B456" s="10"/>
      <c r="C456" s="8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3.5" customHeight="1">
      <c r="A457" s="10"/>
      <c r="B457" s="10"/>
      <c r="C457" s="8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3.5" customHeight="1">
      <c r="A458" s="10"/>
      <c r="B458" s="10"/>
      <c r="C458" s="8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3.5" customHeight="1">
      <c r="A459" s="10"/>
      <c r="B459" s="10"/>
      <c r="C459" s="8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3.5" customHeight="1">
      <c r="A460" s="10"/>
      <c r="B460" s="10"/>
      <c r="C460" s="8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3.5" customHeight="1">
      <c r="A461" s="10"/>
      <c r="B461" s="10"/>
      <c r="C461" s="8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3.5" customHeight="1">
      <c r="A462" s="10"/>
      <c r="B462" s="10"/>
      <c r="C462" s="8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3.5" customHeight="1">
      <c r="A463" s="10"/>
      <c r="B463" s="10"/>
      <c r="C463" s="8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3.5" customHeight="1">
      <c r="A464" s="10"/>
      <c r="B464" s="10"/>
      <c r="C464" s="8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3.5" customHeight="1">
      <c r="A465" s="10"/>
      <c r="B465" s="10"/>
      <c r="C465" s="8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3.5" customHeight="1">
      <c r="A466" s="10"/>
      <c r="B466" s="10"/>
      <c r="C466" s="8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3.5" customHeight="1">
      <c r="A467" s="10"/>
      <c r="B467" s="10"/>
      <c r="C467" s="8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3.5" customHeight="1">
      <c r="A468" s="10"/>
      <c r="B468" s="10"/>
      <c r="C468" s="8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3.5" customHeight="1">
      <c r="A469" s="10"/>
      <c r="B469" s="10"/>
      <c r="C469" s="8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3.5" customHeight="1">
      <c r="A470" s="10"/>
      <c r="B470" s="10"/>
      <c r="C470" s="8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3.5" customHeight="1">
      <c r="A471" s="10"/>
      <c r="B471" s="10"/>
      <c r="C471" s="8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3.5" customHeight="1">
      <c r="A472" s="10"/>
      <c r="B472" s="10"/>
      <c r="C472" s="8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3.5" customHeight="1">
      <c r="A473" s="10"/>
      <c r="B473" s="10"/>
      <c r="C473" s="8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3.5" customHeight="1">
      <c r="A474" s="10"/>
      <c r="B474" s="10"/>
      <c r="C474" s="8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3.5" customHeight="1">
      <c r="A475" s="10"/>
      <c r="B475" s="10"/>
      <c r="C475" s="8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3.5" customHeight="1">
      <c r="A476" s="10"/>
      <c r="B476" s="10"/>
      <c r="C476" s="8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3.5" customHeight="1">
      <c r="A477" s="10"/>
      <c r="B477" s="10"/>
      <c r="C477" s="8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3.5" customHeight="1">
      <c r="A478" s="10"/>
      <c r="B478" s="10"/>
      <c r="C478" s="8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3.5" customHeight="1">
      <c r="A479" s="10"/>
      <c r="B479" s="10"/>
      <c r="C479" s="8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3.5" customHeight="1">
      <c r="A480" s="10"/>
      <c r="B480" s="10"/>
      <c r="C480" s="8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3.5" customHeight="1">
      <c r="A481" s="10"/>
      <c r="B481" s="10"/>
      <c r="C481" s="8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3.5" customHeight="1">
      <c r="A482" s="10"/>
      <c r="B482" s="10"/>
      <c r="C482" s="8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3.5" customHeight="1">
      <c r="A483" s="10"/>
      <c r="B483" s="10"/>
      <c r="C483" s="8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3.5" customHeight="1">
      <c r="A484" s="10"/>
      <c r="B484" s="10"/>
      <c r="C484" s="8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3.5" customHeight="1">
      <c r="A485" s="10"/>
      <c r="B485" s="10"/>
      <c r="C485" s="8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3.5" customHeight="1">
      <c r="A486" s="10"/>
      <c r="B486" s="10"/>
      <c r="C486" s="8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3.5" customHeight="1">
      <c r="A487" s="10"/>
      <c r="B487" s="10"/>
      <c r="C487" s="8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3.5" customHeight="1">
      <c r="A488" s="10"/>
      <c r="B488" s="10"/>
      <c r="C488" s="8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3.5" customHeight="1">
      <c r="A489" s="10"/>
      <c r="B489" s="10"/>
      <c r="C489" s="8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3.5" customHeight="1">
      <c r="A490" s="10"/>
      <c r="B490" s="10"/>
      <c r="C490" s="8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3.5" customHeight="1">
      <c r="A491" s="10"/>
      <c r="B491" s="10"/>
      <c r="C491" s="8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3.5" customHeight="1">
      <c r="A492" s="10"/>
      <c r="B492" s="10"/>
      <c r="C492" s="8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3.5" customHeight="1">
      <c r="A493" s="10"/>
      <c r="B493" s="10"/>
      <c r="C493" s="8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3.5" customHeight="1">
      <c r="A494" s="10"/>
      <c r="B494" s="10"/>
      <c r="C494" s="8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3.5" customHeight="1">
      <c r="A495" s="10"/>
      <c r="B495" s="10"/>
      <c r="C495" s="8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3.5" customHeight="1">
      <c r="A496" s="10"/>
      <c r="B496" s="10"/>
      <c r="C496" s="8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3.5" customHeight="1">
      <c r="A497" s="10"/>
      <c r="B497" s="10"/>
      <c r="C497" s="8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3.5" customHeight="1">
      <c r="A498" s="10"/>
      <c r="B498" s="10"/>
      <c r="C498" s="8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3.5" customHeight="1">
      <c r="A499" s="10"/>
      <c r="B499" s="10"/>
      <c r="C499" s="8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3.5" customHeight="1">
      <c r="A500" s="10"/>
      <c r="B500" s="10"/>
      <c r="C500" s="8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3.5" customHeight="1">
      <c r="A501" s="10"/>
      <c r="B501" s="10"/>
      <c r="C501" s="8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3.5" customHeight="1">
      <c r="A502" s="10"/>
      <c r="B502" s="10"/>
      <c r="C502" s="8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3.5" customHeight="1">
      <c r="A503" s="10"/>
      <c r="B503" s="10"/>
      <c r="C503" s="8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3.5" customHeight="1">
      <c r="A504" s="10"/>
      <c r="B504" s="10"/>
      <c r="C504" s="8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3.5" customHeight="1">
      <c r="A505" s="10"/>
      <c r="B505" s="10"/>
      <c r="C505" s="8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3.5" customHeight="1">
      <c r="A506" s="10"/>
      <c r="B506" s="10"/>
      <c r="C506" s="8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3.5" customHeight="1">
      <c r="A507" s="10"/>
      <c r="B507" s="10"/>
      <c r="C507" s="8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3.5" customHeight="1">
      <c r="A508" s="10"/>
      <c r="B508" s="10"/>
      <c r="C508" s="8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3.5" customHeight="1">
      <c r="A509" s="10"/>
      <c r="B509" s="10"/>
      <c r="C509" s="8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3.5" customHeight="1">
      <c r="A510" s="10"/>
      <c r="B510" s="10"/>
      <c r="C510" s="8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3.5" customHeight="1">
      <c r="A511" s="10"/>
      <c r="B511" s="10"/>
      <c r="C511" s="8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3.5" customHeight="1">
      <c r="A512" s="10"/>
      <c r="B512" s="10"/>
      <c r="C512" s="8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3.5" customHeight="1">
      <c r="A513" s="10"/>
      <c r="B513" s="10"/>
      <c r="C513" s="8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3.5" customHeight="1">
      <c r="A514" s="10"/>
      <c r="B514" s="10"/>
      <c r="C514" s="8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3.5" customHeight="1">
      <c r="A515" s="10"/>
      <c r="B515" s="10"/>
      <c r="C515" s="8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3.5" customHeight="1">
      <c r="A516" s="10"/>
      <c r="B516" s="10"/>
      <c r="C516" s="8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3.5" customHeight="1">
      <c r="A517" s="10"/>
      <c r="B517" s="10"/>
      <c r="C517" s="8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3.5" customHeight="1">
      <c r="A518" s="10"/>
      <c r="B518" s="10"/>
      <c r="C518" s="8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3.5" customHeight="1">
      <c r="A519" s="10"/>
      <c r="B519" s="10"/>
      <c r="C519" s="8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3.5" customHeight="1">
      <c r="A520" s="10"/>
      <c r="B520" s="10"/>
      <c r="C520" s="8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3.5" customHeight="1">
      <c r="A521" s="10"/>
      <c r="B521" s="10"/>
      <c r="C521" s="8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3.5" customHeight="1">
      <c r="A522" s="10"/>
      <c r="B522" s="10"/>
      <c r="C522" s="8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3.5" customHeight="1">
      <c r="A523" s="10"/>
      <c r="B523" s="10"/>
      <c r="C523" s="8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3.5" customHeight="1">
      <c r="A524" s="10"/>
      <c r="B524" s="10"/>
      <c r="C524" s="8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3.5" customHeight="1">
      <c r="A525" s="10"/>
      <c r="B525" s="10"/>
      <c r="C525" s="8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3.5" customHeight="1">
      <c r="A526" s="10"/>
      <c r="B526" s="10"/>
      <c r="C526" s="8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3.5" customHeight="1">
      <c r="A527" s="10"/>
      <c r="B527" s="10"/>
      <c r="C527" s="8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3.5" customHeight="1">
      <c r="A528" s="10"/>
      <c r="B528" s="10"/>
      <c r="C528" s="8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3.5" customHeight="1">
      <c r="A529" s="10"/>
      <c r="B529" s="10"/>
      <c r="C529" s="8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3.5" customHeight="1">
      <c r="A530" s="10"/>
      <c r="B530" s="10"/>
      <c r="C530" s="8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3.5" customHeight="1">
      <c r="A531" s="10"/>
      <c r="B531" s="10"/>
      <c r="C531" s="8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3.5" customHeight="1">
      <c r="A532" s="10"/>
      <c r="B532" s="10"/>
      <c r="C532" s="8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3.5" customHeight="1">
      <c r="A533" s="10"/>
      <c r="B533" s="10"/>
      <c r="C533" s="8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3.5" customHeight="1">
      <c r="A534" s="10"/>
      <c r="B534" s="10"/>
      <c r="C534" s="8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3.5" customHeight="1">
      <c r="A535" s="10"/>
      <c r="B535" s="10"/>
      <c r="C535" s="8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3.5" customHeight="1">
      <c r="A536" s="10"/>
      <c r="B536" s="10"/>
      <c r="C536" s="8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3.5" customHeight="1">
      <c r="A537" s="10"/>
      <c r="B537" s="10"/>
      <c r="C537" s="8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3.5" customHeight="1">
      <c r="A538" s="10"/>
      <c r="B538" s="10"/>
      <c r="C538" s="8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3.5" customHeight="1">
      <c r="A539" s="10"/>
      <c r="B539" s="10"/>
      <c r="C539" s="8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3.5" customHeight="1">
      <c r="A540" s="10"/>
      <c r="B540" s="10"/>
      <c r="C540" s="8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3.5" customHeight="1">
      <c r="A541" s="10"/>
      <c r="B541" s="10"/>
      <c r="C541" s="8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3.5" customHeight="1">
      <c r="A542" s="10"/>
      <c r="B542" s="10"/>
      <c r="C542" s="8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3.5" customHeight="1">
      <c r="A543" s="10"/>
      <c r="B543" s="10"/>
      <c r="C543" s="8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3.5" customHeight="1">
      <c r="A544" s="10"/>
      <c r="B544" s="10"/>
      <c r="C544" s="8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3.5" customHeight="1">
      <c r="A545" s="10"/>
      <c r="B545" s="10"/>
      <c r="C545" s="8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3.5" customHeight="1">
      <c r="A546" s="10"/>
      <c r="B546" s="10"/>
      <c r="C546" s="8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3.5" customHeight="1">
      <c r="A547" s="10"/>
      <c r="B547" s="10"/>
      <c r="C547" s="8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3.5" customHeight="1">
      <c r="A548" s="10"/>
      <c r="B548" s="10"/>
      <c r="C548" s="8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3.5" customHeight="1">
      <c r="A549" s="10"/>
      <c r="B549" s="10"/>
      <c r="C549" s="8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3.5" customHeight="1">
      <c r="A550" s="10"/>
      <c r="B550" s="10"/>
      <c r="C550" s="8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3.5" customHeight="1">
      <c r="A551" s="10"/>
      <c r="B551" s="10"/>
      <c r="C551" s="8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3.5" customHeight="1">
      <c r="A552" s="10"/>
      <c r="B552" s="10"/>
      <c r="C552" s="8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3.5" customHeight="1">
      <c r="A553" s="10"/>
      <c r="B553" s="10"/>
      <c r="C553" s="8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3.5" customHeight="1">
      <c r="A554" s="10"/>
      <c r="B554" s="10"/>
      <c r="C554" s="8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3.5" customHeight="1">
      <c r="A555" s="10"/>
      <c r="B555" s="10"/>
      <c r="C555" s="8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3.5" customHeight="1">
      <c r="A556" s="10"/>
      <c r="B556" s="10"/>
      <c r="C556" s="8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3.5" customHeight="1">
      <c r="A557" s="10"/>
      <c r="B557" s="10"/>
      <c r="C557" s="8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3.5" customHeight="1">
      <c r="A558" s="10"/>
      <c r="B558" s="10"/>
      <c r="C558" s="8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3.5" customHeight="1">
      <c r="A559" s="10"/>
      <c r="B559" s="10"/>
      <c r="C559" s="8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3.5" customHeight="1">
      <c r="A560" s="10"/>
      <c r="B560" s="10"/>
      <c r="C560" s="8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3.5" customHeight="1">
      <c r="A561" s="10"/>
      <c r="B561" s="10"/>
      <c r="C561" s="8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3.5" customHeight="1">
      <c r="A562" s="10"/>
      <c r="B562" s="10"/>
      <c r="C562" s="8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3.5" customHeight="1">
      <c r="A563" s="10"/>
      <c r="B563" s="10"/>
      <c r="C563" s="8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3.5" customHeight="1">
      <c r="A564" s="10"/>
      <c r="B564" s="10"/>
      <c r="C564" s="8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3.5" customHeight="1">
      <c r="A565" s="10"/>
      <c r="B565" s="10"/>
      <c r="C565" s="8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3.5" customHeight="1">
      <c r="A566" s="10"/>
      <c r="B566" s="10"/>
      <c r="C566" s="8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3.5" customHeight="1">
      <c r="A567" s="10"/>
      <c r="B567" s="10"/>
      <c r="C567" s="8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3.5" customHeight="1">
      <c r="A568" s="10"/>
      <c r="B568" s="10"/>
      <c r="C568" s="8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3.5" customHeight="1">
      <c r="A569" s="10"/>
      <c r="B569" s="10"/>
      <c r="C569" s="8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3.5" customHeight="1">
      <c r="A570" s="10"/>
      <c r="B570" s="10"/>
      <c r="C570" s="8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3.5" customHeight="1">
      <c r="A571" s="10"/>
      <c r="B571" s="10"/>
      <c r="C571" s="8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3.5" customHeight="1">
      <c r="A572" s="10"/>
      <c r="B572" s="10"/>
      <c r="C572" s="8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3.5" customHeight="1">
      <c r="A573" s="10"/>
      <c r="B573" s="10"/>
      <c r="C573" s="8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3.5" customHeight="1">
      <c r="A574" s="10"/>
      <c r="B574" s="10"/>
      <c r="C574" s="8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3.5" customHeight="1">
      <c r="A575" s="10"/>
      <c r="B575" s="10"/>
      <c r="C575" s="8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3.5" customHeight="1">
      <c r="A576" s="10"/>
      <c r="B576" s="10"/>
      <c r="C576" s="8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3.5" customHeight="1">
      <c r="A577" s="10"/>
      <c r="B577" s="10"/>
      <c r="C577" s="8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3.5" customHeight="1">
      <c r="A578" s="10"/>
      <c r="B578" s="10"/>
      <c r="C578" s="8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3.5" customHeight="1">
      <c r="A579" s="10"/>
      <c r="B579" s="10"/>
      <c r="C579" s="8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3.5" customHeight="1">
      <c r="A580" s="10"/>
      <c r="B580" s="10"/>
      <c r="C580" s="8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3.5" customHeight="1">
      <c r="A581" s="10"/>
      <c r="B581" s="10"/>
      <c r="C581" s="8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3.5" customHeight="1">
      <c r="A582" s="10"/>
      <c r="B582" s="10"/>
      <c r="C582" s="8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3.5" customHeight="1">
      <c r="A583" s="10"/>
      <c r="B583" s="10"/>
      <c r="C583" s="8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3.5" customHeight="1">
      <c r="A584" s="10"/>
      <c r="B584" s="10"/>
      <c r="C584" s="8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3.5" customHeight="1">
      <c r="A585" s="10"/>
      <c r="B585" s="10"/>
      <c r="C585" s="8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3.5" customHeight="1">
      <c r="A586" s="10"/>
      <c r="B586" s="10"/>
      <c r="C586" s="8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3.5" customHeight="1">
      <c r="A587" s="10"/>
      <c r="B587" s="10"/>
      <c r="C587" s="8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3.5" customHeight="1">
      <c r="A588" s="10"/>
      <c r="B588" s="10"/>
      <c r="C588" s="8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3.5" customHeight="1">
      <c r="A589" s="10"/>
      <c r="B589" s="10"/>
      <c r="C589" s="8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3.5" customHeight="1">
      <c r="A590" s="10"/>
      <c r="B590" s="10"/>
      <c r="C590" s="8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3.5" customHeight="1">
      <c r="A591" s="10"/>
      <c r="B591" s="10"/>
      <c r="C591" s="8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3.5" customHeight="1">
      <c r="A592" s="10"/>
      <c r="B592" s="10"/>
      <c r="C592" s="8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3.5" customHeight="1">
      <c r="A593" s="10"/>
      <c r="B593" s="10"/>
      <c r="C593" s="8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3.5" customHeight="1">
      <c r="A594" s="10"/>
      <c r="B594" s="10"/>
      <c r="C594" s="8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3.5" customHeight="1">
      <c r="A595" s="10"/>
      <c r="B595" s="10"/>
      <c r="C595" s="8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3.5" customHeight="1">
      <c r="A596" s="10"/>
      <c r="B596" s="10"/>
      <c r="C596" s="8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3.5" customHeight="1">
      <c r="A597" s="10"/>
      <c r="B597" s="10"/>
      <c r="C597" s="8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3.5" customHeight="1">
      <c r="A598" s="10"/>
      <c r="B598" s="10"/>
      <c r="C598" s="8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3.5" customHeight="1">
      <c r="A599" s="10"/>
      <c r="B599" s="10"/>
      <c r="C599" s="8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3.5" customHeight="1">
      <c r="A600" s="10"/>
      <c r="B600" s="10"/>
      <c r="C600" s="8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3.5" customHeight="1">
      <c r="A601" s="10"/>
      <c r="B601" s="10"/>
      <c r="C601" s="8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3.5" customHeight="1">
      <c r="A602" s="10"/>
      <c r="B602" s="10"/>
      <c r="C602" s="8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3.5" customHeight="1">
      <c r="A603" s="10"/>
      <c r="B603" s="10"/>
      <c r="C603" s="8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3.5" customHeight="1">
      <c r="A604" s="10"/>
      <c r="B604" s="10"/>
      <c r="C604" s="8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3.5" customHeight="1">
      <c r="A605" s="10"/>
      <c r="B605" s="10"/>
      <c r="C605" s="8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3.5" customHeight="1">
      <c r="A606" s="10"/>
      <c r="B606" s="10"/>
      <c r="C606" s="8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3.5" customHeight="1">
      <c r="A607" s="10"/>
      <c r="B607" s="10"/>
      <c r="C607" s="8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3.5" customHeight="1">
      <c r="A608" s="10"/>
      <c r="B608" s="10"/>
      <c r="C608" s="8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3.5" customHeight="1">
      <c r="A609" s="10"/>
      <c r="B609" s="10"/>
      <c r="C609" s="8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3.5" customHeight="1">
      <c r="A610" s="10"/>
      <c r="B610" s="10"/>
      <c r="C610" s="8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3.5" customHeight="1">
      <c r="A611" s="10"/>
      <c r="B611" s="10"/>
      <c r="C611" s="8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3.5" customHeight="1">
      <c r="A612" s="10"/>
      <c r="B612" s="10"/>
      <c r="C612" s="8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3.5" customHeight="1">
      <c r="A613" s="10"/>
      <c r="B613" s="10"/>
      <c r="C613" s="8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3.5" customHeight="1">
      <c r="A614" s="10"/>
      <c r="B614" s="10"/>
      <c r="C614" s="8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3.5" customHeight="1">
      <c r="A615" s="10"/>
      <c r="B615" s="10"/>
      <c r="C615" s="8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3.5" customHeight="1">
      <c r="A616" s="10"/>
      <c r="B616" s="10"/>
      <c r="C616" s="8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3.5" customHeight="1">
      <c r="A617" s="10"/>
      <c r="B617" s="10"/>
      <c r="C617" s="8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3.5" customHeight="1">
      <c r="A618" s="10"/>
      <c r="B618" s="10"/>
      <c r="C618" s="8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3.5" customHeight="1">
      <c r="A619" s="10"/>
      <c r="B619" s="10"/>
      <c r="C619" s="8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3.5" customHeight="1">
      <c r="A620" s="10"/>
      <c r="B620" s="10"/>
      <c r="C620" s="8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3.5" customHeight="1">
      <c r="A621" s="10"/>
      <c r="B621" s="10"/>
      <c r="C621" s="8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3.5" customHeight="1">
      <c r="A622" s="10"/>
      <c r="B622" s="10"/>
      <c r="C622" s="8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3.5" customHeight="1">
      <c r="A623" s="10"/>
      <c r="B623" s="10"/>
      <c r="C623" s="8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3.5" customHeight="1">
      <c r="A624" s="10"/>
      <c r="B624" s="10"/>
      <c r="C624" s="8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3.5" customHeight="1">
      <c r="A625" s="10"/>
      <c r="B625" s="10"/>
      <c r="C625" s="8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3.5" customHeight="1">
      <c r="A626" s="10"/>
      <c r="B626" s="10"/>
      <c r="C626" s="8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3.5" customHeight="1">
      <c r="A627" s="10"/>
      <c r="B627" s="10"/>
      <c r="C627" s="8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3.5" customHeight="1">
      <c r="A628" s="10"/>
      <c r="B628" s="10"/>
      <c r="C628" s="8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3.5" customHeight="1">
      <c r="A629" s="10"/>
      <c r="B629" s="10"/>
      <c r="C629" s="8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3.5" customHeight="1">
      <c r="A630" s="10"/>
      <c r="B630" s="10"/>
      <c r="C630" s="8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3.5" customHeight="1">
      <c r="A631" s="10"/>
      <c r="B631" s="10"/>
      <c r="C631" s="8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3.5" customHeight="1">
      <c r="A632" s="10"/>
      <c r="B632" s="10"/>
      <c r="C632" s="8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3.5" customHeight="1">
      <c r="A633" s="10"/>
      <c r="B633" s="10"/>
      <c r="C633" s="8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3.5" customHeight="1">
      <c r="A634" s="10"/>
      <c r="B634" s="10"/>
      <c r="C634" s="8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3.5" customHeight="1">
      <c r="A635" s="10"/>
      <c r="B635" s="10"/>
      <c r="C635" s="8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3.5" customHeight="1">
      <c r="A636" s="10"/>
      <c r="B636" s="10"/>
      <c r="C636" s="8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3.5" customHeight="1">
      <c r="A637" s="10"/>
      <c r="B637" s="10"/>
      <c r="C637" s="8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3.5" customHeight="1">
      <c r="A638" s="10"/>
      <c r="B638" s="10"/>
      <c r="C638" s="8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3.5" customHeight="1">
      <c r="A639" s="10"/>
      <c r="B639" s="10"/>
      <c r="C639" s="8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3.5" customHeight="1">
      <c r="A640" s="10"/>
      <c r="B640" s="10"/>
      <c r="C640" s="8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3.5" customHeight="1">
      <c r="A641" s="10"/>
      <c r="B641" s="10"/>
      <c r="C641" s="8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3.5" customHeight="1">
      <c r="A642" s="10"/>
      <c r="B642" s="10"/>
      <c r="C642" s="8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3.5" customHeight="1">
      <c r="A643" s="10"/>
      <c r="B643" s="10"/>
      <c r="C643" s="8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3.5" customHeight="1">
      <c r="A644" s="10"/>
      <c r="B644" s="10"/>
      <c r="C644" s="8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3.5" customHeight="1">
      <c r="A645" s="10"/>
      <c r="B645" s="10"/>
      <c r="C645" s="8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3.5" customHeight="1">
      <c r="A646" s="10"/>
      <c r="B646" s="10"/>
      <c r="C646" s="8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3.5" customHeight="1">
      <c r="A647" s="10"/>
      <c r="B647" s="10"/>
      <c r="C647" s="8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3.5" customHeight="1">
      <c r="A648" s="10"/>
      <c r="B648" s="10"/>
      <c r="C648" s="8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3.5" customHeight="1">
      <c r="A649" s="10"/>
      <c r="B649" s="10"/>
      <c r="C649" s="8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3.5" customHeight="1">
      <c r="A650" s="10"/>
      <c r="B650" s="10"/>
      <c r="C650" s="8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3.5" customHeight="1">
      <c r="A651" s="10"/>
      <c r="B651" s="10"/>
      <c r="C651" s="8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3.5" customHeight="1">
      <c r="A652" s="10"/>
      <c r="B652" s="10"/>
      <c r="C652" s="8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3.5" customHeight="1">
      <c r="A653" s="10"/>
      <c r="B653" s="10"/>
      <c r="C653" s="8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3.5" customHeight="1">
      <c r="A654" s="10"/>
      <c r="B654" s="10"/>
      <c r="C654" s="8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3.5" customHeight="1">
      <c r="A655" s="10"/>
      <c r="B655" s="10"/>
      <c r="C655" s="8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3.5" customHeight="1">
      <c r="A656" s="10"/>
      <c r="B656" s="10"/>
      <c r="C656" s="8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3.5" customHeight="1">
      <c r="A657" s="10"/>
      <c r="B657" s="10"/>
      <c r="C657" s="8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3.5" customHeight="1">
      <c r="A658" s="10"/>
      <c r="B658" s="10"/>
      <c r="C658" s="8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3.5" customHeight="1">
      <c r="A659" s="10"/>
      <c r="B659" s="10"/>
      <c r="C659" s="8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3.5" customHeight="1">
      <c r="A660" s="10"/>
      <c r="B660" s="10"/>
      <c r="C660" s="8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3.5" customHeight="1">
      <c r="A661" s="10"/>
      <c r="B661" s="10"/>
      <c r="C661" s="8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3.5" customHeight="1">
      <c r="A662" s="10"/>
      <c r="B662" s="10"/>
      <c r="C662" s="8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3.5" customHeight="1">
      <c r="A663" s="10"/>
      <c r="B663" s="10"/>
      <c r="C663" s="8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3.5" customHeight="1">
      <c r="A664" s="10"/>
      <c r="B664" s="10"/>
      <c r="C664" s="8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3.5" customHeight="1">
      <c r="A665" s="10"/>
      <c r="B665" s="10"/>
      <c r="C665" s="8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3.5" customHeight="1">
      <c r="A666" s="10"/>
      <c r="B666" s="10"/>
      <c r="C666" s="8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3.5" customHeight="1">
      <c r="A667" s="10"/>
      <c r="B667" s="10"/>
      <c r="C667" s="8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3.5" customHeight="1">
      <c r="A668" s="10"/>
      <c r="B668" s="10"/>
      <c r="C668" s="8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3.5" customHeight="1">
      <c r="A669" s="10"/>
      <c r="B669" s="10"/>
      <c r="C669" s="8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3.5" customHeight="1">
      <c r="A670" s="10"/>
      <c r="B670" s="10"/>
      <c r="C670" s="8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3.5" customHeight="1">
      <c r="A671" s="10"/>
      <c r="B671" s="10"/>
      <c r="C671" s="8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3.5" customHeight="1">
      <c r="A672" s="10"/>
      <c r="B672" s="10"/>
      <c r="C672" s="8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3.5" customHeight="1">
      <c r="A673" s="10"/>
      <c r="B673" s="10"/>
      <c r="C673" s="8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3.5" customHeight="1">
      <c r="A674" s="10"/>
      <c r="B674" s="10"/>
      <c r="C674" s="8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3.5" customHeight="1">
      <c r="A675" s="10"/>
      <c r="B675" s="10"/>
      <c r="C675" s="8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3.5" customHeight="1">
      <c r="A676" s="10"/>
      <c r="B676" s="10"/>
      <c r="C676" s="8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3.5" customHeight="1">
      <c r="A677" s="10"/>
      <c r="B677" s="10"/>
      <c r="C677" s="8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3.5" customHeight="1">
      <c r="A678" s="10"/>
      <c r="B678" s="10"/>
      <c r="C678" s="8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3.5" customHeight="1">
      <c r="A679" s="10"/>
      <c r="B679" s="10"/>
      <c r="C679" s="8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3.5" customHeight="1">
      <c r="A680" s="10"/>
      <c r="B680" s="10"/>
      <c r="C680" s="8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3.5" customHeight="1">
      <c r="A681" s="10"/>
      <c r="B681" s="10"/>
      <c r="C681" s="8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3.5" customHeight="1">
      <c r="A682" s="10"/>
      <c r="B682" s="10"/>
      <c r="C682" s="8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3.5" customHeight="1">
      <c r="A683" s="10"/>
      <c r="B683" s="10"/>
      <c r="C683" s="8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3.5" customHeight="1">
      <c r="A684" s="10"/>
      <c r="B684" s="10"/>
      <c r="C684" s="8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3.5" customHeight="1">
      <c r="A685" s="10"/>
      <c r="B685" s="10"/>
      <c r="C685" s="8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3.5" customHeight="1">
      <c r="A686" s="10"/>
      <c r="B686" s="10"/>
      <c r="C686" s="8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3.5" customHeight="1">
      <c r="A687" s="10"/>
      <c r="B687" s="10"/>
      <c r="C687" s="8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3.5" customHeight="1">
      <c r="A688" s="10"/>
      <c r="B688" s="10"/>
      <c r="C688" s="8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3.5" customHeight="1">
      <c r="A689" s="10"/>
      <c r="B689" s="10"/>
      <c r="C689" s="8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3.5" customHeight="1">
      <c r="A690" s="10"/>
      <c r="B690" s="10"/>
      <c r="C690" s="8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3.5" customHeight="1">
      <c r="A691" s="10"/>
      <c r="B691" s="10"/>
      <c r="C691" s="8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3.5" customHeight="1">
      <c r="A692" s="10"/>
      <c r="B692" s="10"/>
      <c r="C692" s="8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3.5" customHeight="1">
      <c r="A693" s="10"/>
      <c r="B693" s="10"/>
      <c r="C693" s="8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3.5" customHeight="1">
      <c r="A694" s="10"/>
      <c r="B694" s="10"/>
      <c r="C694" s="8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3.5" customHeight="1">
      <c r="A695" s="10"/>
      <c r="B695" s="10"/>
      <c r="C695" s="8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3.5" customHeight="1">
      <c r="A696" s="10"/>
      <c r="B696" s="10"/>
      <c r="C696" s="8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3.5" customHeight="1">
      <c r="A697" s="10"/>
      <c r="B697" s="10"/>
      <c r="C697" s="8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3.5" customHeight="1">
      <c r="A698" s="10"/>
      <c r="B698" s="10"/>
      <c r="C698" s="8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3.5" customHeight="1">
      <c r="A699" s="10"/>
      <c r="B699" s="10"/>
      <c r="C699" s="8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3.5" customHeight="1">
      <c r="A700" s="10"/>
      <c r="B700" s="10"/>
      <c r="C700" s="8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3.5" customHeight="1">
      <c r="A701" s="10"/>
      <c r="B701" s="10"/>
      <c r="C701" s="8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3.5" customHeight="1">
      <c r="A702" s="10"/>
      <c r="B702" s="10"/>
      <c r="C702" s="8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3.5" customHeight="1">
      <c r="A703" s="10"/>
      <c r="B703" s="10"/>
      <c r="C703" s="8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3.5" customHeight="1">
      <c r="A704" s="10"/>
      <c r="B704" s="10"/>
      <c r="C704" s="8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3.5" customHeight="1">
      <c r="A705" s="10"/>
      <c r="B705" s="10"/>
      <c r="C705" s="8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3.5" customHeight="1">
      <c r="A706" s="10"/>
      <c r="B706" s="10"/>
      <c r="C706" s="8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3.5" customHeight="1">
      <c r="A707" s="10"/>
      <c r="B707" s="10"/>
      <c r="C707" s="8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3.5" customHeight="1">
      <c r="A708" s="10"/>
      <c r="B708" s="10"/>
      <c r="C708" s="8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3.5" customHeight="1">
      <c r="A709" s="10"/>
      <c r="B709" s="10"/>
      <c r="C709" s="8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3.5" customHeight="1">
      <c r="A710" s="10"/>
      <c r="B710" s="10"/>
      <c r="C710" s="8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3.5" customHeight="1">
      <c r="A711" s="10"/>
      <c r="B711" s="10"/>
      <c r="C711" s="8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3.5" customHeight="1">
      <c r="A712" s="10"/>
      <c r="B712" s="10"/>
      <c r="C712" s="8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3.5" customHeight="1">
      <c r="A713" s="10"/>
      <c r="B713" s="10"/>
      <c r="C713" s="8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3.5" customHeight="1">
      <c r="A714" s="10"/>
      <c r="B714" s="10"/>
      <c r="C714" s="8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3.5" customHeight="1">
      <c r="A715" s="10"/>
      <c r="B715" s="10"/>
      <c r="C715" s="8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3.5" customHeight="1">
      <c r="A716" s="10"/>
      <c r="B716" s="10"/>
      <c r="C716" s="8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3.5" customHeight="1">
      <c r="A717" s="10"/>
      <c r="B717" s="10"/>
      <c r="C717" s="8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3.5" customHeight="1">
      <c r="A718" s="10"/>
      <c r="B718" s="10"/>
      <c r="C718" s="8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3.5" customHeight="1">
      <c r="A719" s="10"/>
      <c r="B719" s="10"/>
      <c r="C719" s="8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3.5" customHeight="1">
      <c r="A720" s="10"/>
      <c r="B720" s="10"/>
      <c r="C720" s="8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3.5" customHeight="1">
      <c r="A721" s="10"/>
      <c r="B721" s="10"/>
      <c r="C721" s="8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3.5" customHeight="1">
      <c r="A722" s="10"/>
      <c r="B722" s="10"/>
      <c r="C722" s="8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3.5" customHeight="1">
      <c r="A723" s="10"/>
      <c r="B723" s="10"/>
      <c r="C723" s="8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3.5" customHeight="1">
      <c r="A724" s="10"/>
      <c r="B724" s="10"/>
      <c r="C724" s="8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3.5" customHeight="1">
      <c r="A725" s="10"/>
      <c r="B725" s="10"/>
      <c r="C725" s="8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3.5" customHeight="1">
      <c r="A726" s="10"/>
      <c r="B726" s="10"/>
      <c r="C726" s="8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3.5" customHeight="1">
      <c r="A727" s="10"/>
      <c r="B727" s="10"/>
      <c r="C727" s="8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3.5" customHeight="1">
      <c r="A728" s="10"/>
      <c r="B728" s="10"/>
      <c r="C728" s="8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3.5" customHeight="1">
      <c r="A729" s="10"/>
      <c r="B729" s="10"/>
      <c r="C729" s="8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3.5" customHeight="1">
      <c r="A730" s="10"/>
      <c r="B730" s="10"/>
      <c r="C730" s="8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3.5" customHeight="1">
      <c r="A731" s="10"/>
      <c r="B731" s="10"/>
      <c r="C731" s="8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3.5" customHeight="1">
      <c r="A732" s="10"/>
      <c r="B732" s="10"/>
      <c r="C732" s="8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3.5" customHeight="1">
      <c r="A733" s="10"/>
      <c r="B733" s="10"/>
      <c r="C733" s="8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3.5" customHeight="1">
      <c r="A734" s="10"/>
      <c r="B734" s="10"/>
      <c r="C734" s="8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3.5" customHeight="1">
      <c r="A735" s="10"/>
      <c r="B735" s="10"/>
      <c r="C735" s="8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3.5" customHeight="1">
      <c r="A736" s="10"/>
      <c r="B736" s="10"/>
      <c r="C736" s="8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3.5" customHeight="1">
      <c r="A737" s="10"/>
      <c r="B737" s="10"/>
      <c r="C737" s="8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3.5" customHeight="1">
      <c r="A738" s="10"/>
      <c r="B738" s="10"/>
      <c r="C738" s="8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3.5" customHeight="1">
      <c r="A739" s="10"/>
      <c r="B739" s="10"/>
      <c r="C739" s="8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3.5" customHeight="1">
      <c r="A740" s="10"/>
      <c r="B740" s="10"/>
      <c r="C740" s="8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3.5" customHeight="1">
      <c r="A741" s="10"/>
      <c r="B741" s="10"/>
      <c r="C741" s="8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3.5" customHeight="1">
      <c r="A742" s="10"/>
      <c r="B742" s="10"/>
      <c r="C742" s="8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3.5" customHeight="1">
      <c r="A743" s="10"/>
      <c r="B743" s="10"/>
      <c r="C743" s="8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3.5" customHeight="1">
      <c r="A744" s="10"/>
      <c r="B744" s="10"/>
      <c r="C744" s="8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3.5" customHeight="1">
      <c r="A745" s="10"/>
      <c r="B745" s="10"/>
      <c r="C745" s="8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3.5" customHeight="1">
      <c r="A746" s="10"/>
      <c r="B746" s="10"/>
      <c r="C746" s="8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3.5" customHeight="1">
      <c r="A747" s="10"/>
      <c r="B747" s="10"/>
      <c r="C747" s="8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3.5" customHeight="1">
      <c r="A748" s="10"/>
      <c r="B748" s="10"/>
      <c r="C748" s="8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3.5" customHeight="1">
      <c r="A749" s="10"/>
      <c r="B749" s="10"/>
      <c r="C749" s="8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3.5" customHeight="1">
      <c r="A750" s="10"/>
      <c r="B750" s="10"/>
      <c r="C750" s="8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3.5" customHeight="1">
      <c r="A751" s="10"/>
      <c r="B751" s="10"/>
      <c r="C751" s="8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3.5" customHeight="1">
      <c r="A752" s="10"/>
      <c r="B752" s="10"/>
      <c r="C752" s="8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3.5" customHeight="1">
      <c r="A753" s="10"/>
      <c r="B753" s="10"/>
      <c r="C753" s="8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3.5" customHeight="1">
      <c r="A754" s="10"/>
      <c r="B754" s="10"/>
      <c r="C754" s="8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3.5" customHeight="1">
      <c r="A755" s="10"/>
      <c r="B755" s="10"/>
      <c r="C755" s="8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3.5" customHeight="1">
      <c r="A756" s="10"/>
      <c r="B756" s="10"/>
      <c r="C756" s="8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3.5" customHeight="1">
      <c r="A757" s="10"/>
      <c r="B757" s="10"/>
      <c r="C757" s="8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3.5" customHeight="1">
      <c r="A758" s="10"/>
      <c r="B758" s="10"/>
      <c r="C758" s="8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3.5" customHeight="1">
      <c r="A759" s="10"/>
      <c r="B759" s="10"/>
      <c r="C759" s="8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3.5" customHeight="1">
      <c r="A760" s="10"/>
      <c r="B760" s="10"/>
      <c r="C760" s="8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3.5" customHeight="1">
      <c r="A761" s="10"/>
      <c r="B761" s="10"/>
      <c r="C761" s="8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3.5" customHeight="1">
      <c r="A762" s="10"/>
      <c r="B762" s="10"/>
      <c r="C762" s="8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3.5" customHeight="1">
      <c r="A763" s="10"/>
      <c r="B763" s="10"/>
      <c r="C763" s="8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3.5" customHeight="1">
      <c r="A764" s="10"/>
      <c r="B764" s="10"/>
      <c r="C764" s="8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3.5" customHeight="1">
      <c r="A765" s="10"/>
      <c r="B765" s="10"/>
      <c r="C765" s="8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3.5" customHeight="1">
      <c r="A766" s="10"/>
      <c r="B766" s="10"/>
      <c r="C766" s="8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3.5" customHeight="1">
      <c r="A767" s="10"/>
      <c r="B767" s="10"/>
      <c r="C767" s="8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3.5" customHeight="1">
      <c r="A768" s="10"/>
      <c r="B768" s="10"/>
      <c r="C768" s="8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3.5" customHeight="1">
      <c r="A769" s="10"/>
      <c r="B769" s="10"/>
      <c r="C769" s="8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3.5" customHeight="1">
      <c r="A770" s="10"/>
      <c r="B770" s="10"/>
      <c r="C770" s="8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3.5" customHeight="1">
      <c r="A771" s="10"/>
      <c r="B771" s="10"/>
      <c r="C771" s="8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3.5" customHeight="1">
      <c r="A772" s="10"/>
      <c r="B772" s="10"/>
      <c r="C772" s="8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3.5" customHeight="1">
      <c r="A773" s="10"/>
      <c r="B773" s="10"/>
      <c r="C773" s="8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3.5" customHeight="1">
      <c r="A774" s="10"/>
      <c r="B774" s="10"/>
      <c r="C774" s="8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3.5" customHeight="1">
      <c r="A775" s="10"/>
      <c r="B775" s="10"/>
      <c r="C775" s="8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3.5" customHeight="1">
      <c r="A776" s="10"/>
      <c r="B776" s="10"/>
      <c r="C776" s="8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3.5" customHeight="1">
      <c r="A777" s="10"/>
      <c r="B777" s="10"/>
      <c r="C777" s="8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3.5" customHeight="1">
      <c r="A778" s="10"/>
      <c r="B778" s="10"/>
      <c r="C778" s="8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3.5" customHeight="1">
      <c r="A779" s="10"/>
      <c r="B779" s="10"/>
      <c r="C779" s="8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3.5" customHeight="1">
      <c r="A780" s="10"/>
      <c r="B780" s="10"/>
      <c r="C780" s="8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3.5" customHeight="1">
      <c r="A781" s="10"/>
      <c r="B781" s="10"/>
      <c r="C781" s="8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3.5" customHeight="1">
      <c r="A782" s="10"/>
      <c r="B782" s="10"/>
      <c r="C782" s="8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3.5" customHeight="1">
      <c r="A783" s="10"/>
      <c r="B783" s="10"/>
      <c r="C783" s="8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3.5" customHeight="1">
      <c r="A784" s="10"/>
      <c r="B784" s="10"/>
      <c r="C784" s="8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3.5" customHeight="1">
      <c r="A785" s="10"/>
      <c r="B785" s="10"/>
      <c r="C785" s="8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3.5" customHeight="1">
      <c r="A786" s="10"/>
      <c r="B786" s="10"/>
      <c r="C786" s="8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3.5" customHeight="1">
      <c r="A787" s="10"/>
      <c r="B787" s="10"/>
      <c r="C787" s="8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3.5" customHeight="1">
      <c r="A788" s="10"/>
      <c r="B788" s="10"/>
      <c r="C788" s="8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3.5" customHeight="1">
      <c r="A789" s="10"/>
      <c r="B789" s="10"/>
      <c r="C789" s="8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3.5" customHeight="1">
      <c r="A790" s="10"/>
      <c r="B790" s="10"/>
      <c r="C790" s="8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3.5" customHeight="1">
      <c r="A791" s="10"/>
      <c r="B791" s="10"/>
      <c r="C791" s="8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3.5" customHeight="1">
      <c r="A792" s="10"/>
      <c r="B792" s="10"/>
      <c r="C792" s="8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3.5" customHeight="1">
      <c r="A793" s="10"/>
      <c r="B793" s="10"/>
      <c r="C793" s="8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3.5" customHeight="1">
      <c r="A794" s="10"/>
      <c r="B794" s="10"/>
      <c r="C794" s="8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3.5" customHeight="1">
      <c r="A795" s="10"/>
      <c r="B795" s="10"/>
      <c r="C795" s="8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3.5" customHeight="1">
      <c r="A796" s="10"/>
      <c r="B796" s="10"/>
      <c r="C796" s="8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3.5" customHeight="1">
      <c r="A797" s="10"/>
      <c r="B797" s="10"/>
      <c r="C797" s="8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3.5" customHeight="1">
      <c r="A798" s="10"/>
      <c r="B798" s="10"/>
      <c r="C798" s="8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3.5" customHeight="1">
      <c r="A799" s="10"/>
      <c r="B799" s="10"/>
      <c r="C799" s="8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3.5" customHeight="1">
      <c r="A800" s="10"/>
      <c r="B800" s="10"/>
      <c r="C800" s="8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3.5" customHeight="1">
      <c r="A801" s="10"/>
      <c r="B801" s="10"/>
      <c r="C801" s="8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3.5" customHeight="1">
      <c r="A802" s="10"/>
      <c r="B802" s="10"/>
      <c r="C802" s="8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3.5" customHeight="1">
      <c r="A803" s="10"/>
      <c r="B803" s="10"/>
      <c r="C803" s="8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3.5" customHeight="1">
      <c r="A804" s="10"/>
      <c r="B804" s="10"/>
      <c r="C804" s="8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3.5" customHeight="1">
      <c r="A805" s="10"/>
      <c r="B805" s="10"/>
      <c r="C805" s="8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3.5" customHeight="1">
      <c r="A806" s="10"/>
      <c r="B806" s="10"/>
      <c r="C806" s="8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3.5" customHeight="1">
      <c r="A807" s="10"/>
      <c r="B807" s="10"/>
      <c r="C807" s="8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3.5" customHeight="1">
      <c r="A808" s="10"/>
      <c r="B808" s="10"/>
      <c r="C808" s="8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3.5" customHeight="1">
      <c r="A809" s="10"/>
      <c r="B809" s="10"/>
      <c r="C809" s="8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3.5" customHeight="1">
      <c r="A810" s="10"/>
      <c r="B810" s="10"/>
      <c r="C810" s="8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3.5" customHeight="1">
      <c r="A811" s="10"/>
      <c r="B811" s="10"/>
      <c r="C811" s="8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3.5" customHeight="1">
      <c r="A812" s="10"/>
      <c r="B812" s="10"/>
      <c r="C812" s="8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3.5" customHeight="1">
      <c r="A813" s="10"/>
      <c r="B813" s="10"/>
      <c r="C813" s="8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3.5" customHeight="1">
      <c r="A814" s="10"/>
      <c r="B814" s="10"/>
      <c r="C814" s="8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3.5" customHeight="1">
      <c r="A815" s="10"/>
      <c r="B815" s="10"/>
      <c r="C815" s="8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3.5" customHeight="1">
      <c r="A816" s="10"/>
      <c r="B816" s="10"/>
      <c r="C816" s="8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3.5" customHeight="1">
      <c r="A817" s="10"/>
      <c r="B817" s="10"/>
      <c r="C817" s="8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3.5" customHeight="1">
      <c r="A818" s="10"/>
      <c r="B818" s="10"/>
      <c r="C818" s="8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3.5" customHeight="1">
      <c r="A819" s="10"/>
      <c r="B819" s="10"/>
      <c r="C819" s="8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3.5" customHeight="1">
      <c r="A820" s="10"/>
      <c r="B820" s="10"/>
      <c r="C820" s="8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3.5" customHeight="1">
      <c r="A821" s="10"/>
      <c r="B821" s="10"/>
      <c r="C821" s="8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3.5" customHeight="1">
      <c r="A822" s="10"/>
      <c r="B822" s="10"/>
      <c r="C822" s="8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3.5" customHeight="1">
      <c r="A823" s="10"/>
      <c r="B823" s="10"/>
      <c r="C823" s="8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3.5" customHeight="1">
      <c r="A824" s="10"/>
      <c r="B824" s="10"/>
      <c r="C824" s="8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3.5" customHeight="1">
      <c r="A825" s="10"/>
      <c r="B825" s="10"/>
      <c r="C825" s="8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3.5" customHeight="1">
      <c r="A826" s="10"/>
      <c r="B826" s="10"/>
      <c r="C826" s="8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3.5" customHeight="1">
      <c r="A827" s="10"/>
      <c r="B827" s="10"/>
      <c r="C827" s="8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3.5" customHeight="1">
      <c r="A828" s="10"/>
      <c r="B828" s="10"/>
      <c r="C828" s="8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3.5" customHeight="1">
      <c r="A829" s="10"/>
      <c r="B829" s="10"/>
      <c r="C829" s="8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3.5" customHeight="1">
      <c r="A830" s="10"/>
      <c r="B830" s="10"/>
      <c r="C830" s="8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3.5" customHeight="1">
      <c r="A831" s="10"/>
      <c r="B831" s="10"/>
      <c r="C831" s="8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3.5" customHeight="1">
      <c r="A832" s="10"/>
      <c r="B832" s="10"/>
      <c r="C832" s="8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3.5" customHeight="1">
      <c r="A833" s="10"/>
      <c r="B833" s="10"/>
      <c r="C833" s="8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3.5" customHeight="1">
      <c r="A834" s="10"/>
      <c r="B834" s="10"/>
      <c r="C834" s="8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3.5" customHeight="1">
      <c r="A835" s="10"/>
      <c r="B835" s="10"/>
      <c r="C835" s="8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3.5" customHeight="1">
      <c r="A836" s="10"/>
      <c r="B836" s="10"/>
      <c r="C836" s="8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3.5" customHeight="1">
      <c r="A837" s="10"/>
      <c r="B837" s="10"/>
      <c r="C837" s="8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3.5" customHeight="1">
      <c r="A838" s="10"/>
      <c r="B838" s="10"/>
      <c r="C838" s="8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3.5" customHeight="1">
      <c r="A839" s="10"/>
      <c r="B839" s="10"/>
      <c r="C839" s="8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3.5" customHeight="1">
      <c r="A840" s="10"/>
      <c r="B840" s="10"/>
      <c r="C840" s="8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3.5" customHeight="1">
      <c r="A841" s="10"/>
      <c r="B841" s="10"/>
      <c r="C841" s="8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3.5" customHeight="1">
      <c r="A842" s="10"/>
      <c r="B842" s="10"/>
      <c r="C842" s="8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3.5" customHeight="1">
      <c r="A843" s="10"/>
      <c r="B843" s="10"/>
      <c r="C843" s="8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3.5" customHeight="1">
      <c r="A844" s="10"/>
      <c r="B844" s="10"/>
      <c r="C844" s="8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3.5" customHeight="1">
      <c r="A845" s="10"/>
      <c r="B845" s="10"/>
      <c r="C845" s="8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3.5" customHeight="1">
      <c r="A846" s="10"/>
      <c r="B846" s="10"/>
      <c r="C846" s="8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3.5" customHeight="1">
      <c r="A847" s="10"/>
      <c r="B847" s="10"/>
      <c r="C847" s="8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3.5" customHeight="1">
      <c r="A848" s="10"/>
      <c r="B848" s="10"/>
      <c r="C848" s="8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3.5" customHeight="1">
      <c r="A849" s="10"/>
      <c r="B849" s="10"/>
      <c r="C849" s="8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3.5" customHeight="1">
      <c r="A850" s="10"/>
      <c r="B850" s="10"/>
      <c r="C850" s="8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3.5" customHeight="1">
      <c r="A851" s="10"/>
      <c r="B851" s="10"/>
      <c r="C851" s="8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3.5" customHeight="1">
      <c r="A852" s="10"/>
      <c r="B852" s="10"/>
      <c r="C852" s="8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3.5" customHeight="1">
      <c r="A853" s="10"/>
      <c r="B853" s="10"/>
      <c r="C853" s="8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3.5" customHeight="1">
      <c r="A854" s="10"/>
      <c r="B854" s="10"/>
      <c r="C854" s="8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3.5" customHeight="1">
      <c r="A855" s="10"/>
      <c r="B855" s="10"/>
      <c r="C855" s="8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3.5" customHeight="1">
      <c r="A856" s="10"/>
      <c r="B856" s="10"/>
      <c r="C856" s="8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3.5" customHeight="1">
      <c r="A857" s="10"/>
      <c r="B857" s="10"/>
      <c r="C857" s="8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3.5" customHeight="1">
      <c r="A858" s="10"/>
      <c r="B858" s="10"/>
      <c r="C858" s="8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3.5" customHeight="1">
      <c r="A859" s="10"/>
      <c r="B859" s="10"/>
      <c r="C859" s="8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3.5" customHeight="1">
      <c r="A860" s="10"/>
      <c r="B860" s="10"/>
      <c r="C860" s="8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3.5" customHeight="1">
      <c r="A861" s="10"/>
      <c r="B861" s="10"/>
      <c r="C861" s="8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3.5" customHeight="1">
      <c r="A862" s="10"/>
      <c r="B862" s="10"/>
      <c r="C862" s="8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3.5" customHeight="1">
      <c r="A863" s="10"/>
      <c r="B863" s="10"/>
      <c r="C863" s="8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3.5" customHeight="1">
      <c r="A864" s="10"/>
      <c r="B864" s="10"/>
      <c r="C864" s="8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3.5" customHeight="1">
      <c r="A865" s="10"/>
      <c r="B865" s="10"/>
      <c r="C865" s="8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3.5" customHeight="1">
      <c r="A866" s="10"/>
      <c r="B866" s="10"/>
      <c r="C866" s="8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3.5" customHeight="1">
      <c r="A867" s="10"/>
      <c r="B867" s="10"/>
      <c r="C867" s="8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3.5" customHeight="1">
      <c r="A868" s="10"/>
      <c r="B868" s="10"/>
      <c r="C868" s="8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3.5" customHeight="1">
      <c r="A869" s="10"/>
      <c r="B869" s="10"/>
      <c r="C869" s="8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3.5" customHeight="1">
      <c r="A870" s="10"/>
      <c r="B870" s="10"/>
      <c r="C870" s="8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3.5" customHeight="1">
      <c r="A871" s="10"/>
      <c r="B871" s="10"/>
      <c r="C871" s="8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3.5" customHeight="1">
      <c r="A872" s="10"/>
      <c r="B872" s="10"/>
      <c r="C872" s="8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3.5" customHeight="1">
      <c r="A873" s="10"/>
      <c r="B873" s="10"/>
      <c r="C873" s="8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3.5" customHeight="1">
      <c r="A874" s="10"/>
      <c r="B874" s="10"/>
      <c r="C874" s="8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3.5" customHeight="1">
      <c r="A875" s="10"/>
      <c r="B875" s="10"/>
      <c r="C875" s="8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3.5" customHeight="1">
      <c r="A876" s="10"/>
      <c r="B876" s="10"/>
      <c r="C876" s="8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3.5" customHeight="1">
      <c r="A877" s="10"/>
      <c r="B877" s="10"/>
      <c r="C877" s="8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3.5" customHeight="1">
      <c r="A878" s="10"/>
      <c r="B878" s="10"/>
      <c r="C878" s="8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3.5" customHeight="1">
      <c r="A879" s="10"/>
      <c r="B879" s="10"/>
      <c r="C879" s="8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3.5" customHeight="1">
      <c r="A880" s="10"/>
      <c r="B880" s="10"/>
      <c r="C880" s="8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3.5" customHeight="1">
      <c r="A881" s="10"/>
      <c r="B881" s="10"/>
      <c r="C881" s="8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3.5" customHeight="1">
      <c r="A882" s="10"/>
      <c r="B882" s="10"/>
      <c r="C882" s="8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3.5" customHeight="1">
      <c r="A883" s="10"/>
      <c r="B883" s="10"/>
      <c r="C883" s="8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3.5" customHeight="1">
      <c r="A884" s="10"/>
      <c r="B884" s="10"/>
      <c r="C884" s="8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3.5" customHeight="1">
      <c r="A885" s="10"/>
      <c r="B885" s="10"/>
      <c r="C885" s="8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3.5" customHeight="1">
      <c r="A886" s="10"/>
      <c r="B886" s="10"/>
      <c r="C886" s="8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3.5" customHeight="1">
      <c r="A887" s="10"/>
      <c r="B887" s="10"/>
      <c r="C887" s="8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3.5" customHeight="1">
      <c r="A888" s="10"/>
      <c r="B888" s="10"/>
      <c r="C888" s="8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3.5" customHeight="1">
      <c r="A889" s="10"/>
      <c r="B889" s="10"/>
      <c r="C889" s="8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3.5" customHeight="1">
      <c r="A890" s="10"/>
      <c r="B890" s="10"/>
      <c r="C890" s="8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3.5" customHeight="1">
      <c r="A891" s="10"/>
      <c r="B891" s="10"/>
      <c r="C891" s="8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3.5" customHeight="1">
      <c r="A892" s="10"/>
      <c r="B892" s="10"/>
      <c r="C892" s="8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3.5" customHeight="1">
      <c r="A893" s="10"/>
      <c r="B893" s="10"/>
      <c r="C893" s="8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3.5" customHeight="1">
      <c r="A894" s="10"/>
      <c r="B894" s="10"/>
      <c r="C894" s="8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3.5" customHeight="1">
      <c r="A895" s="10"/>
      <c r="B895" s="10"/>
      <c r="C895" s="8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3.5" customHeight="1">
      <c r="A896" s="10"/>
      <c r="B896" s="10"/>
      <c r="C896" s="8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3.5" customHeight="1">
      <c r="A897" s="10"/>
      <c r="B897" s="10"/>
      <c r="C897" s="8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3.5" customHeight="1">
      <c r="A898" s="10"/>
      <c r="B898" s="10"/>
      <c r="C898" s="8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3.5" customHeight="1">
      <c r="A899" s="10"/>
      <c r="B899" s="10"/>
      <c r="C899" s="8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3.5" customHeight="1">
      <c r="A900" s="10"/>
      <c r="B900" s="10"/>
      <c r="C900" s="8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3.5" customHeight="1">
      <c r="A901" s="10"/>
      <c r="B901" s="10"/>
      <c r="C901" s="8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3.5" customHeight="1">
      <c r="A902" s="10"/>
      <c r="B902" s="10"/>
      <c r="C902" s="8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3.5" customHeight="1">
      <c r="A903" s="10"/>
      <c r="B903" s="10"/>
      <c r="C903" s="8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3.5" customHeight="1">
      <c r="A904" s="10"/>
      <c r="B904" s="10"/>
      <c r="C904" s="8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3.5" customHeight="1">
      <c r="A905" s="10"/>
      <c r="B905" s="10"/>
      <c r="C905" s="8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3.5" customHeight="1">
      <c r="A906" s="10"/>
      <c r="B906" s="10"/>
      <c r="C906" s="8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3.5" customHeight="1">
      <c r="A907" s="10"/>
      <c r="B907" s="10"/>
      <c r="C907" s="8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3.5" customHeight="1">
      <c r="A908" s="10"/>
      <c r="B908" s="10"/>
      <c r="C908" s="8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3.5" customHeight="1">
      <c r="A909" s="10"/>
      <c r="B909" s="10"/>
      <c r="C909" s="8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3.5" customHeight="1">
      <c r="A910" s="10"/>
      <c r="B910" s="10"/>
      <c r="C910" s="8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3.5" customHeight="1">
      <c r="A911" s="10"/>
      <c r="B911" s="10"/>
      <c r="C911" s="8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3.5" customHeight="1">
      <c r="A912" s="10"/>
      <c r="B912" s="10"/>
      <c r="C912" s="8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3.5" customHeight="1">
      <c r="A913" s="10"/>
      <c r="B913" s="10"/>
      <c r="C913" s="8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3.5" customHeight="1">
      <c r="A914" s="10"/>
      <c r="B914" s="10"/>
      <c r="C914" s="8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3.5" customHeight="1">
      <c r="A915" s="10"/>
      <c r="B915" s="10"/>
      <c r="C915" s="8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3.5" customHeight="1">
      <c r="A916" s="10"/>
      <c r="B916" s="10"/>
      <c r="C916" s="8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3.5" customHeight="1">
      <c r="A917" s="10"/>
      <c r="B917" s="10"/>
      <c r="C917" s="8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3.5" customHeight="1">
      <c r="A918" s="10"/>
      <c r="B918" s="10"/>
      <c r="C918" s="8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3.5" customHeight="1">
      <c r="A919" s="10"/>
      <c r="B919" s="10"/>
      <c r="C919" s="8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3.5" customHeight="1">
      <c r="A920" s="10"/>
      <c r="B920" s="10"/>
      <c r="C920" s="8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3.5" customHeight="1">
      <c r="A921" s="10"/>
      <c r="B921" s="10"/>
      <c r="C921" s="8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3.5" customHeight="1">
      <c r="A922" s="10"/>
      <c r="B922" s="10"/>
      <c r="C922" s="8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3.5" customHeight="1">
      <c r="A923" s="10"/>
      <c r="B923" s="10"/>
      <c r="C923" s="8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3.5" customHeight="1">
      <c r="A924" s="10"/>
      <c r="B924" s="10"/>
      <c r="C924" s="8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3.5" customHeight="1">
      <c r="A925" s="10"/>
      <c r="B925" s="10"/>
      <c r="C925" s="8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3.5" customHeight="1">
      <c r="A926" s="10"/>
      <c r="B926" s="10"/>
      <c r="C926" s="8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3.5" customHeight="1">
      <c r="A927" s="10"/>
      <c r="B927" s="10"/>
      <c r="C927" s="8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3.5" customHeight="1">
      <c r="A928" s="10"/>
      <c r="B928" s="10"/>
      <c r="C928" s="8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3.5" customHeight="1">
      <c r="A929" s="10"/>
      <c r="B929" s="10"/>
      <c r="C929" s="8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3.5" customHeight="1">
      <c r="A930" s="10"/>
      <c r="B930" s="10"/>
      <c r="C930" s="8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3.5" customHeight="1">
      <c r="A931" s="10"/>
      <c r="B931" s="10"/>
      <c r="C931" s="8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3.5" customHeight="1">
      <c r="A932" s="10"/>
      <c r="B932" s="10"/>
      <c r="C932" s="8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3.5" customHeight="1">
      <c r="A933" s="10"/>
      <c r="B933" s="10"/>
      <c r="C933" s="8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3.5" customHeight="1">
      <c r="A934" s="10"/>
      <c r="B934" s="10"/>
      <c r="C934" s="8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3.5" customHeight="1">
      <c r="A935" s="10"/>
      <c r="B935" s="10"/>
      <c r="C935" s="8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3.5" customHeight="1">
      <c r="A936" s="10"/>
      <c r="B936" s="10"/>
      <c r="C936" s="8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3.5" customHeight="1">
      <c r="A937" s="10"/>
      <c r="B937" s="10"/>
      <c r="C937" s="8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3.5" customHeight="1">
      <c r="A938" s="10"/>
      <c r="B938" s="10"/>
      <c r="C938" s="8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3.5" customHeight="1">
      <c r="A939" s="10"/>
      <c r="B939" s="10"/>
      <c r="C939" s="8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3.5" customHeight="1">
      <c r="A940" s="10"/>
      <c r="B940" s="10"/>
      <c r="C940" s="8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3.5" customHeight="1">
      <c r="A941" s="10"/>
      <c r="B941" s="10"/>
      <c r="C941" s="8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3.5" customHeight="1">
      <c r="A942" s="10"/>
      <c r="B942" s="10"/>
      <c r="C942" s="8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3.5" customHeight="1">
      <c r="A943" s="10"/>
      <c r="B943" s="10"/>
      <c r="C943" s="8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3.5" customHeight="1">
      <c r="A944" s="10"/>
      <c r="B944" s="10"/>
      <c r="C944" s="8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3.5" customHeight="1">
      <c r="A945" s="10"/>
      <c r="B945" s="10"/>
      <c r="C945" s="8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3.5" customHeight="1">
      <c r="A946" s="10"/>
      <c r="B946" s="10"/>
      <c r="C946" s="8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3.5" customHeight="1">
      <c r="A947" s="10"/>
      <c r="B947" s="10"/>
      <c r="C947" s="8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3.5" customHeight="1">
      <c r="A948" s="10"/>
      <c r="B948" s="10"/>
      <c r="C948" s="8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3.5" customHeight="1">
      <c r="A949" s="10"/>
      <c r="B949" s="10"/>
      <c r="C949" s="8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3.5" customHeight="1">
      <c r="A950" s="10"/>
      <c r="B950" s="10"/>
      <c r="C950" s="8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3.5" customHeight="1">
      <c r="A951" s="10"/>
      <c r="B951" s="10"/>
      <c r="C951" s="8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3.5" customHeight="1">
      <c r="A952" s="10"/>
      <c r="B952" s="10"/>
      <c r="C952" s="8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3.5" customHeight="1">
      <c r="A953" s="10"/>
      <c r="B953" s="10"/>
      <c r="C953" s="8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3.5" customHeight="1">
      <c r="A954" s="10"/>
      <c r="B954" s="10"/>
      <c r="C954" s="8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3.5" customHeight="1">
      <c r="A955" s="10"/>
      <c r="B955" s="10"/>
      <c r="C955" s="8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3.5" customHeight="1">
      <c r="A956" s="10"/>
      <c r="B956" s="10"/>
      <c r="C956" s="8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3.5" customHeight="1">
      <c r="A957" s="10"/>
      <c r="B957" s="10"/>
      <c r="C957" s="8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3.5" customHeight="1">
      <c r="A958" s="10"/>
      <c r="B958" s="10"/>
      <c r="C958" s="8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3.5" customHeight="1">
      <c r="A959" s="10"/>
      <c r="B959" s="10"/>
      <c r="C959" s="8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3.5" customHeight="1">
      <c r="A960" s="10"/>
      <c r="B960" s="10"/>
      <c r="C960" s="8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3.5" customHeight="1">
      <c r="A961" s="10"/>
      <c r="B961" s="10"/>
      <c r="C961" s="8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3.5" customHeight="1">
      <c r="A962" s="10"/>
      <c r="B962" s="10"/>
      <c r="C962" s="8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3.5" customHeight="1">
      <c r="A963" s="10"/>
      <c r="B963" s="10"/>
      <c r="C963" s="8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3.5" customHeight="1">
      <c r="A964" s="10"/>
      <c r="B964" s="10"/>
      <c r="C964" s="8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3.5" customHeight="1">
      <c r="A965" s="10"/>
      <c r="B965" s="10"/>
      <c r="C965" s="8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3.5" customHeight="1">
      <c r="A966" s="10"/>
      <c r="B966" s="10"/>
      <c r="C966" s="8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3.5" customHeight="1">
      <c r="A967" s="10"/>
      <c r="B967" s="10"/>
      <c r="C967" s="8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3.5" customHeight="1">
      <c r="A968" s="10"/>
      <c r="B968" s="10"/>
      <c r="C968" s="8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3.5" customHeight="1">
      <c r="A969" s="10"/>
      <c r="B969" s="10"/>
      <c r="C969" s="8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3.5" customHeight="1">
      <c r="A970" s="10"/>
      <c r="B970" s="10"/>
      <c r="C970" s="8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3.5" customHeight="1">
      <c r="A971" s="10"/>
      <c r="B971" s="10"/>
      <c r="C971" s="8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3.5" customHeight="1">
      <c r="A972" s="10"/>
      <c r="B972" s="10"/>
      <c r="C972" s="8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3.5" customHeight="1">
      <c r="A973" s="10"/>
      <c r="B973" s="10"/>
      <c r="C973" s="8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3.5" customHeight="1">
      <c r="A974" s="10"/>
      <c r="B974" s="10"/>
      <c r="C974" s="8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3.5" customHeight="1">
      <c r="A975" s="10"/>
      <c r="B975" s="10"/>
      <c r="C975" s="8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3.5" customHeight="1">
      <c r="A976" s="10"/>
      <c r="B976" s="10"/>
      <c r="C976" s="8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3.5" customHeight="1">
      <c r="A977" s="10"/>
      <c r="B977" s="10"/>
      <c r="C977" s="8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3.5" customHeight="1">
      <c r="A978" s="10"/>
      <c r="B978" s="10"/>
      <c r="C978" s="8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3.5" customHeight="1">
      <c r="A979" s="10"/>
      <c r="B979" s="10"/>
      <c r="C979" s="8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3.5" customHeight="1">
      <c r="A980" s="10"/>
      <c r="B980" s="10"/>
      <c r="C980" s="8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3.5" customHeight="1">
      <c r="A981" s="10"/>
      <c r="B981" s="10"/>
      <c r="C981" s="8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3.5" customHeight="1">
      <c r="A982" s="10"/>
      <c r="B982" s="10"/>
      <c r="C982" s="8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3.5" customHeight="1">
      <c r="A983" s="10"/>
      <c r="B983" s="10"/>
      <c r="C983" s="8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3.5" customHeight="1">
      <c r="A984" s="10"/>
      <c r="B984" s="10"/>
      <c r="C984" s="8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3.5" customHeight="1">
      <c r="A985" s="10"/>
      <c r="B985" s="10"/>
      <c r="C985" s="8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3.5" customHeight="1">
      <c r="A986" s="10"/>
      <c r="B986" s="10"/>
      <c r="C986" s="8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3.5" customHeight="1">
      <c r="A987" s="10"/>
      <c r="B987" s="10"/>
      <c r="C987" s="8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3.5" customHeight="1">
      <c r="A988" s="10"/>
      <c r="B988" s="10"/>
      <c r="C988" s="8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3.5" customHeight="1">
      <c r="A989" s="10"/>
      <c r="B989" s="10"/>
      <c r="C989" s="8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3.5" customHeight="1">
      <c r="A990" s="10"/>
      <c r="B990" s="10"/>
      <c r="C990" s="8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3.5" customHeight="1">
      <c r="A991" s="10"/>
      <c r="B991" s="10"/>
      <c r="C991" s="8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3.5" customHeight="1">
      <c r="A992" s="10"/>
      <c r="B992" s="10"/>
      <c r="C992" s="8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3.5" customHeight="1">
      <c r="A993" s="10"/>
      <c r="B993" s="10"/>
      <c r="C993" s="8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3.5" customHeight="1">
      <c r="A994" s="10"/>
      <c r="B994" s="10"/>
      <c r="C994" s="8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3.5" customHeight="1">
      <c r="A995" s="10"/>
      <c r="B995" s="10"/>
      <c r="C995" s="8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3.5" customHeight="1">
      <c r="A996" s="10"/>
      <c r="B996" s="10"/>
      <c r="C996" s="8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3.5" customHeight="1">
      <c r="A997" s="10"/>
      <c r="B997" s="10"/>
      <c r="C997" s="8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3.5" customHeight="1">
      <c r="A998" s="10"/>
      <c r="B998" s="10"/>
      <c r="C998" s="8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3.5" customHeight="1">
      <c r="A999" s="10"/>
      <c r="B999" s="10"/>
      <c r="C999" s="8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3.5" customHeight="1">
      <c r="A1000" s="10"/>
      <c r="B1000" s="10"/>
      <c r="C1000" s="8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30">
    <mergeCell ref="H25:N25"/>
    <mergeCell ref="D15:E15"/>
    <mergeCell ref="F15:G15"/>
    <mergeCell ref="D16:E16"/>
    <mergeCell ref="F16:G16"/>
    <mergeCell ref="D17:E17"/>
    <mergeCell ref="F17:G17"/>
    <mergeCell ref="F18:G18"/>
    <mergeCell ref="D19:E19"/>
    <mergeCell ref="D20:E20"/>
    <mergeCell ref="B37:D37"/>
    <mergeCell ref="F19:G19"/>
    <mergeCell ref="F20:G20"/>
    <mergeCell ref="B22:G22"/>
    <mergeCell ref="B25:G25"/>
    <mergeCell ref="D13:E13"/>
    <mergeCell ref="F13:G13"/>
    <mergeCell ref="D14:E14"/>
    <mergeCell ref="F14:G14"/>
    <mergeCell ref="D18:E18"/>
    <mergeCell ref="B11:B12"/>
    <mergeCell ref="H11:M11"/>
    <mergeCell ref="D11:G11"/>
    <mergeCell ref="D12:E12"/>
    <mergeCell ref="F12:G12"/>
    <mergeCell ref="A1:O1"/>
    <mergeCell ref="A3:O3"/>
    <mergeCell ref="A8:O8"/>
    <mergeCell ref="B10:G10"/>
    <mergeCell ref="H10:N10"/>
  </mergeCells>
  <dataValidations count="6">
    <dataValidation type="decimal" allowBlank="1" showInputMessage="1" showErrorMessage="1" prompt="ERROR - Registrar únicamente datos numéricos" sqref="C13:D14 D15 C16:D19 H13:H19 J13:J19" xr:uid="{00000000-0002-0000-0200-000000000000}">
      <formula1>0</formula1>
      <formula2>10000</formula2>
    </dataValidation>
    <dataValidation type="list" allowBlank="1" showInputMessage="1" showErrorMessage="1" prompt="ERROR - Seleccione una opción de la lista desplegable" sqref="B13:B15" xr:uid="{00000000-0002-0000-0200-000001000000}">
      <formula1>'Procesos Terminados'!TIPO</formula1>
    </dataValidation>
    <dataValidation type="decimal" allowBlank="1" showErrorMessage="1" sqref="L13:L19 J27:J36 L27:L36" xr:uid="{00000000-0002-0000-0200-000004000000}">
      <formula1>0</formula1>
      <formula2>999999999</formula2>
    </dataValidation>
    <dataValidation type="decimal" allowBlank="1" showInputMessage="1" showErrorMessage="1" prompt="ERROR - Registrar únicamente datos numéricos" sqref="Q14:R14 F13:F19 E27:I36 E37:M37" xr:uid="{00000000-0002-0000-0200-000005000000}">
      <formula1>0</formula1>
      <formula2>999999999</formula2>
    </dataValidation>
    <dataValidation type="decimal" allowBlank="1" showErrorMessage="1" sqref="B27:B36" xr:uid="{00000000-0002-0000-0200-000006000000}">
      <formula1>1</formula1>
      <formula2>999999</formula2>
    </dataValidation>
    <dataValidation type="list" allowBlank="1" showErrorMessage="1" sqref="B16:B19 C27:D36" xr:uid="{00000000-0002-0000-0200-000002000000}">
      <formula1>#REF!</formula1>
    </dataValidation>
  </dataValidations>
  <pageMargins left="1.2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1000"/>
  <sheetViews>
    <sheetView topLeftCell="A10" workbookViewId="0">
      <selection activeCell="B23" sqref="B23:F24"/>
    </sheetView>
  </sheetViews>
  <sheetFormatPr defaultColWidth="14.42578125" defaultRowHeight="15" customHeight="1"/>
  <cols>
    <col min="1" max="1" width="17.28515625" customWidth="1"/>
    <col min="2" max="2" width="48.140625" customWidth="1"/>
    <col min="3" max="3" width="25.7109375" customWidth="1"/>
    <col min="4" max="4" width="31.140625" customWidth="1"/>
    <col min="5" max="5" width="25.7109375" customWidth="1"/>
    <col min="6" max="6" width="20.42578125" customWidth="1"/>
    <col min="7" max="7" width="25.7109375" hidden="1" customWidth="1"/>
    <col min="8" max="8" width="16.28515625" hidden="1" customWidth="1"/>
    <col min="9" max="9" width="24.42578125" hidden="1" customWidth="1"/>
    <col min="10" max="14" width="23.140625" hidden="1" customWidth="1"/>
    <col min="15" max="15" width="25.28515625" hidden="1" customWidth="1"/>
    <col min="16" max="16" width="11.42578125" customWidth="1"/>
    <col min="17" max="18" width="10.7109375" customWidth="1"/>
    <col min="19" max="19" width="21.28515625" customWidth="1"/>
    <col min="20" max="26" width="10.7109375" customWidth="1"/>
  </cols>
  <sheetData>
    <row r="1" spans="1:19" ht="23.25">
      <c r="A1" s="310" t="s">
        <v>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2"/>
    </row>
    <row r="2" spans="1:19" ht="23.25">
      <c r="A2" s="27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260"/>
    </row>
    <row r="3" spans="1:19" ht="20.25">
      <c r="A3" s="311" t="str">
        <f>'Procesos Activos'!A3:J3</f>
        <v>UNIDAD ADMINISTRATIVA ESPECIAL CUERPO OFICIAL DE BOMBEROS BOGOTÁ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4"/>
    </row>
    <row r="4" spans="1:19" ht="18">
      <c r="A4" s="330"/>
      <c r="B4" s="373"/>
      <c r="C4" s="373"/>
      <c r="D4" s="373"/>
      <c r="E4" s="373"/>
      <c r="F4" s="373"/>
      <c r="G4" s="373"/>
      <c r="H4" s="373"/>
      <c r="I4" s="373"/>
      <c r="J4" s="373"/>
      <c r="K4" s="11"/>
      <c r="L4" s="11"/>
      <c r="M4" s="11"/>
      <c r="N4" s="11"/>
      <c r="P4" s="260"/>
    </row>
    <row r="5" spans="1:19" ht="18">
      <c r="A5" s="251"/>
      <c r="B5" s="6" t="str">
        <f>'Procesos Activos'!B5</f>
        <v>PRIMER SEMESTRE</v>
      </c>
      <c r="C5" s="7" t="s">
        <v>3</v>
      </c>
      <c r="D5" s="6">
        <f>'Procesos Activos'!D5</f>
        <v>2023</v>
      </c>
      <c r="E5" s="6"/>
      <c r="F5" s="6"/>
      <c r="G5" s="6"/>
      <c r="H5" s="6"/>
      <c r="I5" s="6"/>
      <c r="J5" s="6"/>
      <c r="K5" s="6"/>
      <c r="L5" s="6"/>
      <c r="M5" s="6"/>
      <c r="N5" s="6"/>
      <c r="P5" s="260"/>
    </row>
    <row r="6" spans="1:19">
      <c r="A6" s="280"/>
      <c r="B6" s="9"/>
      <c r="C6" s="126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P6" s="260"/>
    </row>
    <row r="7" spans="1:19" ht="23.25">
      <c r="A7" s="312" t="s">
        <v>40</v>
      </c>
      <c r="B7" s="375"/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4"/>
    </row>
    <row r="8" spans="1:19" ht="18">
      <c r="A8" s="279"/>
      <c r="B8" s="11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P8" s="260"/>
    </row>
    <row r="9" spans="1:19" ht="18">
      <c r="A9" s="279"/>
      <c r="B9" s="308" t="s">
        <v>41</v>
      </c>
      <c r="C9" s="376"/>
      <c r="D9" s="376"/>
      <c r="E9" s="376"/>
      <c r="F9" s="377"/>
      <c r="G9" s="309" t="s">
        <v>6</v>
      </c>
      <c r="H9" s="376"/>
      <c r="I9" s="376"/>
      <c r="J9" s="376"/>
      <c r="K9" s="376"/>
      <c r="L9" s="376"/>
      <c r="M9" s="376"/>
      <c r="N9" s="376"/>
      <c r="O9" s="377"/>
      <c r="P9" s="255"/>
    </row>
    <row r="10" spans="1:19" ht="78.75">
      <c r="A10" s="281"/>
      <c r="B10" s="266" t="s">
        <v>7</v>
      </c>
      <c r="C10" s="243" t="s">
        <v>42</v>
      </c>
      <c r="D10" s="243" t="s">
        <v>43</v>
      </c>
      <c r="E10" s="243" t="s">
        <v>28</v>
      </c>
      <c r="F10" s="244" t="s">
        <v>44</v>
      </c>
      <c r="G10" s="282" t="s">
        <v>42</v>
      </c>
      <c r="H10" s="91" t="s">
        <v>30</v>
      </c>
      <c r="I10" s="91" t="s">
        <v>43</v>
      </c>
      <c r="J10" s="91" t="s">
        <v>30</v>
      </c>
      <c r="K10" s="143" t="s">
        <v>28</v>
      </c>
      <c r="L10" s="143" t="s">
        <v>30</v>
      </c>
      <c r="M10" s="143" t="s">
        <v>44</v>
      </c>
      <c r="N10" s="143" t="s">
        <v>30</v>
      </c>
      <c r="O10" s="92" t="s">
        <v>12</v>
      </c>
      <c r="P10" s="255"/>
      <c r="S10" s="127"/>
    </row>
    <row r="11" spans="1:19">
      <c r="A11" s="281"/>
      <c r="B11" s="128" t="s">
        <v>15</v>
      </c>
      <c r="C11" s="129">
        <v>43</v>
      </c>
      <c r="D11" s="40"/>
      <c r="E11" s="283"/>
      <c r="F11" s="130">
        <v>2416909140</v>
      </c>
      <c r="G11" s="131"/>
      <c r="H11" s="40">
        <f t="shared" ref="H11:H20" si="0">C11-G11</f>
        <v>43</v>
      </c>
      <c r="I11" s="40"/>
      <c r="J11" s="40">
        <f t="shared" ref="J11:J20" si="1">D11-I11</f>
        <v>0</v>
      </c>
      <c r="K11" s="132"/>
      <c r="L11" s="132">
        <f t="shared" ref="L11:L20" si="2">E11-K11</f>
        <v>0</v>
      </c>
      <c r="M11" s="132"/>
      <c r="N11" s="132">
        <f t="shared" ref="N11:N13" si="3">F11-M11</f>
        <v>2416909140</v>
      </c>
      <c r="O11" s="42"/>
      <c r="P11" s="255"/>
    </row>
    <row r="12" spans="1:19">
      <c r="A12" s="281"/>
      <c r="B12" s="133" t="s">
        <v>17</v>
      </c>
      <c r="C12" s="21">
        <v>14</v>
      </c>
      <c r="D12" s="21"/>
      <c r="E12" s="66"/>
      <c r="F12" s="134">
        <v>174235726</v>
      </c>
      <c r="G12" s="20"/>
      <c r="H12" s="21">
        <f t="shared" si="0"/>
        <v>14</v>
      </c>
      <c r="I12" s="21"/>
      <c r="J12" s="21">
        <f t="shared" si="1"/>
        <v>0</v>
      </c>
      <c r="K12" s="135"/>
      <c r="L12" s="135">
        <f t="shared" si="2"/>
        <v>0</v>
      </c>
      <c r="M12" s="135"/>
      <c r="N12" s="135">
        <f t="shared" si="3"/>
        <v>174235726</v>
      </c>
      <c r="O12" s="23"/>
      <c r="P12" s="255"/>
    </row>
    <row r="13" spans="1:19">
      <c r="A13" s="281"/>
      <c r="B13" s="133" t="s">
        <v>14</v>
      </c>
      <c r="C13" s="21">
        <v>2</v>
      </c>
      <c r="D13" s="21"/>
      <c r="E13" s="22"/>
      <c r="F13" s="284">
        <v>13497299</v>
      </c>
      <c r="G13" s="20"/>
      <c r="H13" s="21">
        <f t="shared" si="0"/>
        <v>2</v>
      </c>
      <c r="I13" s="21"/>
      <c r="J13" s="21">
        <f t="shared" si="1"/>
        <v>0</v>
      </c>
      <c r="K13" s="135"/>
      <c r="L13" s="135">
        <f t="shared" si="2"/>
        <v>0</v>
      </c>
      <c r="M13" s="135"/>
      <c r="N13" s="135">
        <f t="shared" si="3"/>
        <v>13497299</v>
      </c>
      <c r="O13" s="23"/>
      <c r="P13" s="255"/>
      <c r="S13" s="136"/>
    </row>
    <row r="14" spans="1:19">
      <c r="A14" s="281"/>
      <c r="B14" s="133"/>
      <c r="C14" s="21"/>
      <c r="D14" s="21"/>
      <c r="E14" s="22"/>
      <c r="F14" s="103"/>
      <c r="G14" s="20"/>
      <c r="H14" s="21">
        <f t="shared" si="0"/>
        <v>0</v>
      </c>
      <c r="I14" s="21"/>
      <c r="J14" s="21">
        <f t="shared" si="1"/>
        <v>0</v>
      </c>
      <c r="K14" s="135"/>
      <c r="L14" s="135">
        <f t="shared" si="2"/>
        <v>0</v>
      </c>
      <c r="M14" s="135"/>
      <c r="N14" s="135"/>
      <c r="O14" s="23"/>
      <c r="P14" s="255"/>
    </row>
    <row r="15" spans="1:19">
      <c r="A15" s="281"/>
      <c r="B15" s="133"/>
      <c r="C15" s="21"/>
      <c r="D15" s="21"/>
      <c r="E15" s="22"/>
      <c r="F15" s="103"/>
      <c r="G15" s="20"/>
      <c r="H15" s="21">
        <f t="shared" si="0"/>
        <v>0</v>
      </c>
      <c r="I15" s="21"/>
      <c r="J15" s="21">
        <f t="shared" si="1"/>
        <v>0</v>
      </c>
      <c r="K15" s="135"/>
      <c r="L15" s="135">
        <f t="shared" si="2"/>
        <v>0</v>
      </c>
      <c r="M15" s="135"/>
      <c r="N15" s="135">
        <f t="shared" ref="N15:N20" si="4">F15-M15</f>
        <v>0</v>
      </c>
      <c r="O15" s="23"/>
      <c r="P15" s="255"/>
    </row>
    <row r="16" spans="1:19">
      <c r="A16" s="281"/>
      <c r="B16" s="133"/>
      <c r="C16" s="21"/>
      <c r="D16" s="21"/>
      <c r="E16" s="22"/>
      <c r="F16" s="103"/>
      <c r="G16" s="20"/>
      <c r="H16" s="21">
        <f t="shared" si="0"/>
        <v>0</v>
      </c>
      <c r="I16" s="21"/>
      <c r="J16" s="21">
        <f t="shared" si="1"/>
        <v>0</v>
      </c>
      <c r="K16" s="135"/>
      <c r="L16" s="135">
        <f t="shared" si="2"/>
        <v>0</v>
      </c>
      <c r="M16" s="135"/>
      <c r="N16" s="135">
        <f t="shared" si="4"/>
        <v>0</v>
      </c>
      <c r="O16" s="23"/>
      <c r="P16" s="255"/>
    </row>
    <row r="17" spans="1:16">
      <c r="A17" s="281"/>
      <c r="B17" s="133"/>
      <c r="C17" s="21"/>
      <c r="D17" s="21"/>
      <c r="E17" s="22"/>
      <c r="F17" s="103"/>
      <c r="G17" s="20"/>
      <c r="H17" s="21">
        <f t="shared" si="0"/>
        <v>0</v>
      </c>
      <c r="I17" s="21"/>
      <c r="J17" s="21">
        <f t="shared" si="1"/>
        <v>0</v>
      </c>
      <c r="K17" s="135"/>
      <c r="L17" s="135">
        <f t="shared" si="2"/>
        <v>0</v>
      </c>
      <c r="M17" s="135"/>
      <c r="N17" s="135">
        <f t="shared" si="4"/>
        <v>0</v>
      </c>
      <c r="O17" s="23"/>
      <c r="P17" s="255"/>
    </row>
    <row r="18" spans="1:16">
      <c r="A18" s="281"/>
      <c r="B18" s="133"/>
      <c r="C18" s="21"/>
      <c r="D18" s="21"/>
      <c r="E18" s="22"/>
      <c r="F18" s="103"/>
      <c r="G18" s="20"/>
      <c r="H18" s="21">
        <f t="shared" si="0"/>
        <v>0</v>
      </c>
      <c r="I18" s="21"/>
      <c r="J18" s="21">
        <f t="shared" si="1"/>
        <v>0</v>
      </c>
      <c r="K18" s="135"/>
      <c r="L18" s="135">
        <f t="shared" si="2"/>
        <v>0</v>
      </c>
      <c r="M18" s="135"/>
      <c r="N18" s="135">
        <f t="shared" si="4"/>
        <v>0</v>
      </c>
      <c r="O18" s="23"/>
      <c r="P18" s="255"/>
    </row>
    <row r="19" spans="1:16">
      <c r="A19" s="281"/>
      <c r="B19" s="133"/>
      <c r="C19" s="21"/>
      <c r="D19" s="21"/>
      <c r="E19" s="22"/>
      <c r="F19" s="103"/>
      <c r="G19" s="20"/>
      <c r="H19" s="21">
        <f t="shared" si="0"/>
        <v>0</v>
      </c>
      <c r="I19" s="21"/>
      <c r="J19" s="21">
        <f t="shared" si="1"/>
        <v>0</v>
      </c>
      <c r="K19" s="135"/>
      <c r="L19" s="135">
        <f t="shared" si="2"/>
        <v>0</v>
      </c>
      <c r="M19" s="135"/>
      <c r="N19" s="135">
        <f t="shared" si="4"/>
        <v>0</v>
      </c>
      <c r="O19" s="23"/>
      <c r="P19" s="255"/>
    </row>
    <row r="20" spans="1:16">
      <c r="A20" s="281"/>
      <c r="B20" s="137"/>
      <c r="C20" s="79"/>
      <c r="D20" s="79"/>
      <c r="E20" s="80"/>
      <c r="F20" s="110"/>
      <c r="G20" s="138"/>
      <c r="H20" s="139">
        <f t="shared" si="0"/>
        <v>0</v>
      </c>
      <c r="I20" s="139"/>
      <c r="J20" s="139">
        <f t="shared" si="1"/>
        <v>0</v>
      </c>
      <c r="K20" s="140"/>
      <c r="L20" s="140">
        <f t="shared" si="2"/>
        <v>0</v>
      </c>
      <c r="M20" s="140"/>
      <c r="N20" s="140">
        <f t="shared" si="4"/>
        <v>0</v>
      </c>
      <c r="O20" s="112"/>
      <c r="P20" s="255"/>
    </row>
    <row r="21" spans="1:16" ht="15.75" customHeight="1">
      <c r="A21" s="281"/>
      <c r="B21" s="141" t="s">
        <v>19</v>
      </c>
      <c r="C21" s="142">
        <f t="shared" ref="C21:N21" si="5">SUM(C11:C20)</f>
        <v>59</v>
      </c>
      <c r="D21" s="142">
        <f t="shared" si="5"/>
        <v>0</v>
      </c>
      <c r="E21" s="142">
        <f t="shared" si="5"/>
        <v>0</v>
      </c>
      <c r="F21" s="285">
        <f t="shared" si="5"/>
        <v>2604642165</v>
      </c>
      <c r="G21" s="82">
        <f t="shared" si="5"/>
        <v>0</v>
      </c>
      <c r="H21" s="84">
        <f t="shared" si="5"/>
        <v>59</v>
      </c>
      <c r="I21" s="82">
        <f t="shared" si="5"/>
        <v>0</v>
      </c>
      <c r="J21" s="84">
        <f t="shared" si="5"/>
        <v>0</v>
      </c>
      <c r="K21" s="82">
        <f t="shared" si="5"/>
        <v>0</v>
      </c>
      <c r="L21" s="84">
        <f t="shared" si="5"/>
        <v>0</v>
      </c>
      <c r="M21" s="82">
        <f t="shared" si="5"/>
        <v>0</v>
      </c>
      <c r="N21" s="84">
        <f t="shared" si="5"/>
        <v>2604642165</v>
      </c>
      <c r="O21" s="88"/>
      <c r="P21" s="255"/>
    </row>
    <row r="22" spans="1:16" ht="15.75" customHeight="1">
      <c r="A22" s="281"/>
      <c r="B22" s="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8"/>
      <c r="P22" s="255"/>
    </row>
    <row r="23" spans="1:16" ht="15.75" customHeight="1">
      <c r="A23" s="281"/>
      <c r="B23" s="331" t="s">
        <v>45</v>
      </c>
      <c r="C23" s="373"/>
      <c r="D23" s="373"/>
      <c r="E23" s="373"/>
      <c r="F23" s="373"/>
      <c r="G23" s="87"/>
      <c r="H23" s="87"/>
      <c r="I23" s="87"/>
      <c r="J23" s="87"/>
      <c r="K23" s="87"/>
      <c r="L23" s="87"/>
      <c r="M23" s="87"/>
      <c r="N23" s="87"/>
      <c r="O23" s="88"/>
      <c r="P23" s="255"/>
    </row>
    <row r="24" spans="1:16" ht="131.25" customHeight="1">
      <c r="A24" s="281"/>
      <c r="B24" s="373"/>
      <c r="C24" s="373"/>
      <c r="D24" s="373"/>
      <c r="E24" s="373"/>
      <c r="F24" s="373"/>
      <c r="G24" s="31"/>
      <c r="H24" s="31"/>
      <c r="I24" s="88"/>
      <c r="J24" s="10"/>
      <c r="K24" s="10"/>
      <c r="L24" s="10"/>
      <c r="M24" s="10"/>
      <c r="N24" s="10"/>
      <c r="P24" s="260"/>
    </row>
    <row r="25" spans="1:16" ht="15.75" customHeight="1">
      <c r="A25" s="28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P25" s="260"/>
    </row>
    <row r="26" spans="1:16" ht="15.75" customHeight="1">
      <c r="A26" s="279"/>
      <c r="B26" s="308" t="s">
        <v>46</v>
      </c>
      <c r="C26" s="376"/>
      <c r="D26" s="376"/>
      <c r="E26" s="376"/>
      <c r="F26" s="377"/>
      <c r="G26" s="309" t="s">
        <v>6</v>
      </c>
      <c r="H26" s="376"/>
      <c r="I26" s="376"/>
      <c r="J26" s="376"/>
      <c r="K26" s="376"/>
      <c r="L26" s="376"/>
      <c r="M26" s="376"/>
      <c r="N26" s="376"/>
      <c r="O26" s="377"/>
      <c r="P26" s="255"/>
    </row>
    <row r="27" spans="1:16" ht="79.5" customHeight="1">
      <c r="A27" s="281"/>
      <c r="B27" s="13" t="s">
        <v>7</v>
      </c>
      <c r="C27" s="335" t="s">
        <v>42</v>
      </c>
      <c r="D27" s="377"/>
      <c r="E27" s="332" t="s">
        <v>43</v>
      </c>
      <c r="F27" s="377"/>
      <c r="G27" s="333" t="s">
        <v>42</v>
      </c>
      <c r="H27" s="399"/>
      <c r="I27" s="334" t="s">
        <v>30</v>
      </c>
      <c r="J27" s="399"/>
      <c r="K27" s="334" t="s">
        <v>43</v>
      </c>
      <c r="L27" s="399"/>
      <c r="M27" s="334" t="s">
        <v>30</v>
      </c>
      <c r="N27" s="399"/>
      <c r="O27" s="92" t="s">
        <v>12</v>
      </c>
      <c r="P27" s="255"/>
    </row>
    <row r="28" spans="1:16" ht="15.75" customHeight="1">
      <c r="A28" s="281"/>
      <c r="B28" s="128"/>
      <c r="C28" s="341"/>
      <c r="D28" s="383"/>
      <c r="E28" s="341"/>
      <c r="F28" s="382"/>
      <c r="G28" s="342"/>
      <c r="H28" s="383"/>
      <c r="I28" s="341">
        <f t="shared" ref="I28:I30" si="6">C28-G28</f>
        <v>0</v>
      </c>
      <c r="J28" s="383"/>
      <c r="K28" s="343"/>
      <c r="L28" s="383"/>
      <c r="M28" s="341">
        <f t="shared" ref="M28:M30" si="7">D28-K28</f>
        <v>0</v>
      </c>
      <c r="N28" s="383"/>
      <c r="O28" s="42"/>
      <c r="P28" s="255"/>
    </row>
    <row r="29" spans="1:16" ht="15.75" customHeight="1">
      <c r="A29" s="281"/>
      <c r="B29" s="133"/>
      <c r="C29" s="337"/>
      <c r="D29" s="388"/>
      <c r="E29" s="337"/>
      <c r="F29" s="390"/>
      <c r="G29" s="338"/>
      <c r="H29" s="388"/>
      <c r="I29" s="337">
        <f t="shared" si="6"/>
        <v>0</v>
      </c>
      <c r="J29" s="388"/>
      <c r="K29" s="322"/>
      <c r="L29" s="388"/>
      <c r="M29" s="337">
        <f t="shared" si="7"/>
        <v>0</v>
      </c>
      <c r="N29" s="388"/>
      <c r="O29" s="23"/>
      <c r="P29" s="255"/>
    </row>
    <row r="30" spans="1:16" ht="15.75" customHeight="1">
      <c r="A30" s="281"/>
      <c r="B30" s="133"/>
      <c r="C30" s="337"/>
      <c r="D30" s="388"/>
      <c r="E30" s="337"/>
      <c r="F30" s="390"/>
      <c r="G30" s="338"/>
      <c r="H30" s="388"/>
      <c r="I30" s="337">
        <f t="shared" si="6"/>
        <v>0</v>
      </c>
      <c r="J30" s="388"/>
      <c r="K30" s="322"/>
      <c r="L30" s="388"/>
      <c r="M30" s="337">
        <f t="shared" si="7"/>
        <v>0</v>
      </c>
      <c r="N30" s="388"/>
      <c r="O30" s="23"/>
      <c r="P30" s="255"/>
    </row>
    <row r="31" spans="1:16" ht="15.75" customHeight="1">
      <c r="A31" s="281"/>
      <c r="B31" s="27" t="s">
        <v>19</v>
      </c>
      <c r="C31" s="339">
        <f>SUM(C28:C30)</f>
        <v>0</v>
      </c>
      <c r="D31" s="377"/>
      <c r="E31" s="339">
        <f>SUM(E28:E30)</f>
        <v>0</v>
      </c>
      <c r="F31" s="377"/>
      <c r="G31" s="340">
        <f>SUM(G28:G30)</f>
        <v>0</v>
      </c>
      <c r="H31" s="399"/>
      <c r="I31" s="336">
        <f>SUM(I28:I30)</f>
        <v>0</v>
      </c>
      <c r="J31" s="377"/>
      <c r="K31" s="340" t="str">
        <f ca="1">SUM(K28:L31)</f>
        <v>#REF!</v>
      </c>
      <c r="L31" s="399"/>
      <c r="M31" s="336">
        <f>SUM(M28:N30)</f>
        <v>0</v>
      </c>
      <c r="N31" s="377"/>
      <c r="O31" s="88"/>
      <c r="P31" s="255"/>
    </row>
    <row r="32" spans="1:16" ht="15.75" customHeight="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46"/>
      <c r="P32" s="146"/>
    </row>
    <row r="33" spans="3:3" ht="15.75" customHeight="1"/>
    <row r="34" spans="3:3" ht="15.75" customHeight="1"/>
    <row r="35" spans="3:3" ht="15.75" customHeight="1"/>
    <row r="36" spans="3:3" ht="15.75" customHeight="1"/>
    <row r="37" spans="3:3" ht="15.75" customHeight="1">
      <c r="C37" s="1"/>
    </row>
    <row r="38" spans="3:3" ht="15.75" customHeight="1">
      <c r="C38" s="1"/>
    </row>
    <row r="39" spans="3:3" ht="15.75" customHeight="1"/>
    <row r="40" spans="3:3" ht="15.75" customHeight="1"/>
    <row r="41" spans="3:3" ht="15.75" customHeight="1"/>
    <row r="42" spans="3:3" ht="15.75" customHeight="1"/>
    <row r="43" spans="3:3" ht="15.75" customHeight="1"/>
    <row r="44" spans="3:3" ht="15.75" customHeight="1"/>
    <row r="45" spans="3:3" ht="15.75" customHeight="1"/>
    <row r="46" spans="3:3" ht="15.75" customHeight="1"/>
    <row r="47" spans="3:3" ht="15.75" customHeight="1"/>
    <row r="48" spans="3:3" ht="15.75" customHeight="1"/>
    <row r="49" spans="3:3" ht="15.75" customHeight="1"/>
    <row r="50" spans="3:3" ht="15.75" customHeight="1"/>
    <row r="51" spans="3:3" ht="15.75" customHeight="1"/>
    <row r="52" spans="3:3" ht="15.75" customHeight="1"/>
    <row r="53" spans="3:3" ht="15.75" customHeight="1"/>
    <row r="54" spans="3:3" ht="15.75" customHeight="1"/>
    <row r="55" spans="3:3" ht="15.75" customHeight="1"/>
    <row r="56" spans="3:3" ht="15.75" customHeight="1"/>
    <row r="57" spans="3:3" ht="15.75" customHeight="1"/>
    <row r="58" spans="3:3" ht="15.75" customHeight="1"/>
    <row r="59" spans="3:3" ht="15.75" customHeight="1">
      <c r="C59" s="147" t="s">
        <v>47</v>
      </c>
    </row>
    <row r="60" spans="3:3" ht="15.75" customHeight="1"/>
    <row r="61" spans="3:3" ht="15.75" customHeight="1"/>
    <row r="62" spans="3:3" ht="15.75" customHeight="1"/>
    <row r="63" spans="3:3" ht="15.75" customHeight="1"/>
    <row r="64" spans="3: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M28:N28"/>
    <mergeCell ref="E30:F30"/>
    <mergeCell ref="G30:H30"/>
    <mergeCell ref="C28:D28"/>
    <mergeCell ref="E28:F28"/>
    <mergeCell ref="G28:H28"/>
    <mergeCell ref="I28:J28"/>
    <mergeCell ref="K28:L28"/>
    <mergeCell ref="M31:N31"/>
    <mergeCell ref="C29:D29"/>
    <mergeCell ref="E29:F29"/>
    <mergeCell ref="G29:H29"/>
    <mergeCell ref="I29:J29"/>
    <mergeCell ref="K29:L29"/>
    <mergeCell ref="C31:D31"/>
    <mergeCell ref="E31:F31"/>
    <mergeCell ref="G31:H31"/>
    <mergeCell ref="I30:J30"/>
    <mergeCell ref="K30:L30"/>
    <mergeCell ref="I31:J31"/>
    <mergeCell ref="K31:L31"/>
    <mergeCell ref="M29:N29"/>
    <mergeCell ref="C30:D30"/>
    <mergeCell ref="M30:N30"/>
    <mergeCell ref="B23:F24"/>
    <mergeCell ref="B26:F26"/>
    <mergeCell ref="G26:O26"/>
    <mergeCell ref="E27:F27"/>
    <mergeCell ref="G27:H27"/>
    <mergeCell ref="I27:J27"/>
    <mergeCell ref="K27:L27"/>
    <mergeCell ref="M27:N27"/>
    <mergeCell ref="C27:D27"/>
    <mergeCell ref="A1:P1"/>
    <mergeCell ref="A3:P3"/>
    <mergeCell ref="A4:J4"/>
    <mergeCell ref="A7:P7"/>
    <mergeCell ref="B9:F9"/>
    <mergeCell ref="G9:O9"/>
  </mergeCells>
  <dataValidations count="2">
    <dataValidation type="decimal" allowBlank="1" showInputMessage="1" showErrorMessage="1" prompt="ERROR - Registrar únicamente datos numéricos" sqref="C11:D11 C12:E13 G11:G13 C14:G20 I11:I20 G24:H24 C28:C30 E28:E30 G28:G30 K28:K30" xr:uid="{00000000-0002-0000-0300-000000000000}">
      <formula1>0</formula1>
      <formula2>10000</formula2>
    </dataValidation>
    <dataValidation type="list" allowBlank="1" showInputMessage="1" showErrorMessage="1" prompt="ERROR - Seleccione una opción de la lista desplegable" sqref="B11:B20 B28:B30" xr:uid="{00000000-0002-0000-0300-000001000000}">
      <formula1>#REF!</formula1>
    </dataValidation>
  </dataValidations>
  <pageMargins left="1.2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selection sqref="A1:J1"/>
    </sheetView>
  </sheetViews>
  <sheetFormatPr defaultColWidth="14.42578125" defaultRowHeight="15" customHeight="1"/>
  <cols>
    <col min="1" max="1" width="11.42578125" customWidth="1"/>
    <col min="2" max="2" width="36.42578125" customWidth="1"/>
    <col min="3" max="3" width="67.140625" customWidth="1"/>
    <col min="4" max="4" width="36.7109375" customWidth="1"/>
    <col min="5" max="5" width="35" customWidth="1"/>
    <col min="6" max="6" width="29" hidden="1" customWidth="1"/>
    <col min="7" max="7" width="26.7109375" hidden="1" customWidth="1"/>
    <col min="8" max="8" width="25.7109375" hidden="1" customWidth="1"/>
    <col min="9" max="9" width="24.42578125" hidden="1" customWidth="1"/>
    <col min="10" max="10" width="13.28515625" customWidth="1"/>
    <col min="11" max="12" width="11.42578125" customWidth="1"/>
    <col min="13" max="13" width="16.7109375" customWidth="1"/>
    <col min="14" max="26" width="11.42578125" customWidth="1"/>
  </cols>
  <sheetData>
    <row r="1" spans="1:26" ht="23.25">
      <c r="A1" s="344" t="s">
        <v>0</v>
      </c>
      <c r="B1" s="400"/>
      <c r="C1" s="400"/>
      <c r="D1" s="400"/>
      <c r="E1" s="400"/>
      <c r="F1" s="400"/>
      <c r="G1" s="400"/>
      <c r="H1" s="400"/>
      <c r="I1" s="400"/>
      <c r="J1" s="40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>
      <c r="A2" s="286"/>
      <c r="B2" s="3"/>
      <c r="C2" s="3"/>
      <c r="D2" s="3"/>
      <c r="E2" s="3"/>
      <c r="F2" s="3"/>
      <c r="G2" s="3"/>
      <c r="H2" s="3"/>
      <c r="I2" s="3"/>
      <c r="J2" s="28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>
      <c r="A3" s="345" t="str">
        <f>'Procesos Activos'!A3:J3</f>
        <v>UNIDAD ADMINISTRATIVA ESPECIAL CUERPO OFICIAL DE BOMBEROS BOGOTÁ</v>
      </c>
      <c r="B3" s="373"/>
      <c r="C3" s="373"/>
      <c r="D3" s="373"/>
      <c r="E3" s="373"/>
      <c r="F3" s="373"/>
      <c r="G3" s="373"/>
      <c r="H3" s="373"/>
      <c r="I3" s="373"/>
      <c r="J3" s="40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>
      <c r="A4" s="286"/>
      <c r="B4" s="346"/>
      <c r="C4" s="373"/>
      <c r="D4" s="373"/>
      <c r="E4" s="373"/>
      <c r="F4" s="373"/>
      <c r="G4" s="373"/>
      <c r="H4" s="373"/>
      <c r="I4" s="373"/>
      <c r="J4" s="40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>
      <c r="A5" s="286"/>
      <c r="B5" s="6" t="str">
        <f>'Procesos Activos'!B5</f>
        <v>PRIMER SEMESTRE</v>
      </c>
      <c r="C5" s="6"/>
      <c r="D5" s="7" t="s">
        <v>3</v>
      </c>
      <c r="E5" s="6">
        <f>'Procesos Activos'!D5</f>
        <v>2023</v>
      </c>
      <c r="F5" s="2"/>
      <c r="G5" s="6"/>
      <c r="H5" s="6"/>
      <c r="I5" s="148"/>
      <c r="J5" s="28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86"/>
      <c r="B6" s="9"/>
      <c r="C6" s="9"/>
      <c r="D6" s="126"/>
      <c r="E6" s="126"/>
      <c r="F6" s="10"/>
      <c r="G6" s="10"/>
      <c r="H6" s="10"/>
      <c r="I6" s="10"/>
      <c r="J6" s="28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>
      <c r="A7" s="347" t="s">
        <v>48</v>
      </c>
      <c r="B7" s="375"/>
      <c r="C7" s="375"/>
      <c r="D7" s="375"/>
      <c r="E7" s="375"/>
      <c r="F7" s="375"/>
      <c r="G7" s="375"/>
      <c r="H7" s="375"/>
      <c r="I7" s="375"/>
      <c r="J7" s="40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>
      <c r="A8" s="286"/>
      <c r="B8" s="11"/>
      <c r="C8" s="11"/>
      <c r="D8" s="11"/>
      <c r="E8" s="11"/>
      <c r="F8" s="10"/>
      <c r="G8" s="10"/>
      <c r="H8" s="10"/>
      <c r="I8" s="10"/>
      <c r="J8" s="289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>
      <c r="A9" s="286"/>
      <c r="B9" s="348" t="s">
        <v>49</v>
      </c>
      <c r="C9" s="403"/>
      <c r="D9" s="403"/>
      <c r="E9" s="404"/>
      <c r="F9" s="309" t="s">
        <v>6</v>
      </c>
      <c r="G9" s="376"/>
      <c r="H9" s="376"/>
      <c r="I9" s="377"/>
      <c r="J9" s="289"/>
      <c r="K9" s="1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63">
      <c r="A10" s="286"/>
      <c r="B10" s="149" t="s">
        <v>50</v>
      </c>
      <c r="C10" s="290" t="s">
        <v>51</v>
      </c>
      <c r="D10" s="35" t="s">
        <v>52</v>
      </c>
      <c r="E10" s="36" t="s">
        <v>53</v>
      </c>
      <c r="F10" s="14" t="s">
        <v>54</v>
      </c>
      <c r="G10" s="14" t="s">
        <v>55</v>
      </c>
      <c r="H10" s="258" t="s">
        <v>30</v>
      </c>
      <c r="I10" s="259" t="s">
        <v>12</v>
      </c>
      <c r="J10" s="289"/>
      <c r="K10" s="10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86"/>
      <c r="B11" s="150"/>
      <c r="C11" s="95"/>
      <c r="D11" s="151"/>
      <c r="E11" s="152"/>
      <c r="F11" s="153"/>
      <c r="G11" s="22"/>
      <c r="H11" s="154">
        <f t="shared" ref="H11:H12" si="0">E11-G11</f>
        <v>0</v>
      </c>
      <c r="I11" s="23"/>
      <c r="J11" s="289"/>
      <c r="K11" s="10"/>
      <c r="L11" s="2"/>
      <c r="M11" s="155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86"/>
      <c r="B12" s="156"/>
      <c r="C12" s="101"/>
      <c r="D12" s="157"/>
      <c r="E12" s="158"/>
      <c r="F12" s="153"/>
      <c r="G12" s="22"/>
      <c r="H12" s="154">
        <f t="shared" si="0"/>
        <v>0</v>
      </c>
      <c r="I12" s="23"/>
      <c r="J12" s="289"/>
      <c r="K12" s="10"/>
      <c r="L12" s="2"/>
      <c r="M12" s="155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6">
      <c r="A13" s="286"/>
      <c r="B13" s="159" t="s">
        <v>56</v>
      </c>
      <c r="C13" s="160">
        <f>COUNTA(B11:B12)</f>
        <v>0</v>
      </c>
      <c r="D13" s="161" t="s">
        <v>57</v>
      </c>
      <c r="E13" s="162">
        <f>SUM(E11:E12)</f>
        <v>0</v>
      </c>
      <c r="F13" s="163">
        <f>COUNTA(#REF!)</f>
        <v>1</v>
      </c>
      <c r="G13" s="164" t="e">
        <f t="shared" ref="G13:H13" si="1">SUM(#REF!)</f>
        <v>#REF!</v>
      </c>
      <c r="H13" s="165" t="e">
        <f t="shared" si="1"/>
        <v>#REF!</v>
      </c>
      <c r="I13" s="291"/>
      <c r="J13" s="289"/>
      <c r="K13" s="10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286"/>
      <c r="B14" s="349" t="s">
        <v>58</v>
      </c>
      <c r="C14" s="403"/>
      <c r="D14" s="403"/>
      <c r="E14" s="403"/>
      <c r="F14" s="9"/>
      <c r="G14" s="166"/>
      <c r="H14" s="167"/>
      <c r="I14" s="10"/>
      <c r="J14" s="289"/>
      <c r="K14" s="10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73.5" customHeight="1">
      <c r="A15" s="286"/>
      <c r="B15" s="398"/>
      <c r="C15" s="398"/>
      <c r="D15" s="398"/>
      <c r="E15" s="398"/>
      <c r="F15" s="10"/>
      <c r="G15" s="10"/>
      <c r="H15" s="10"/>
      <c r="I15" s="10"/>
      <c r="J15" s="28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286"/>
      <c r="B16" s="168"/>
      <c r="C16" s="168"/>
      <c r="D16" s="168"/>
      <c r="E16" s="168"/>
      <c r="F16" s="10"/>
      <c r="G16" s="10"/>
      <c r="H16" s="10"/>
      <c r="I16" s="10"/>
      <c r="J16" s="28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>
      <c r="A17" s="286"/>
      <c r="B17" s="308" t="s">
        <v>59</v>
      </c>
      <c r="C17" s="376"/>
      <c r="D17" s="376"/>
      <c r="E17" s="377"/>
      <c r="F17" s="309" t="s">
        <v>6</v>
      </c>
      <c r="G17" s="376"/>
      <c r="H17" s="376"/>
      <c r="I17" s="377"/>
      <c r="J17" s="289"/>
      <c r="K17" s="10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63">
      <c r="A18" s="286"/>
      <c r="B18" s="13" t="s">
        <v>50</v>
      </c>
      <c r="C18" s="35" t="s">
        <v>51</v>
      </c>
      <c r="D18" s="35" t="s">
        <v>52</v>
      </c>
      <c r="E18" s="36" t="s">
        <v>53</v>
      </c>
      <c r="F18" s="14" t="s">
        <v>54</v>
      </c>
      <c r="G18" s="14" t="s">
        <v>55</v>
      </c>
      <c r="H18" s="258" t="s">
        <v>30</v>
      </c>
      <c r="I18" s="259" t="s">
        <v>12</v>
      </c>
      <c r="J18" s="289"/>
      <c r="K18" s="10"/>
      <c r="L18" s="2"/>
      <c r="M18" s="169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86"/>
      <c r="B19" s="170"/>
      <c r="C19" s="95"/>
      <c r="D19" s="171"/>
      <c r="E19" s="158"/>
      <c r="F19" s="93"/>
      <c r="G19" s="41"/>
      <c r="H19" s="172">
        <f t="shared" ref="H19:H21" si="2">E19-G19</f>
        <v>0</v>
      </c>
      <c r="I19" s="42"/>
      <c r="J19" s="289"/>
      <c r="K19" s="1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86"/>
      <c r="B20" s="173"/>
      <c r="C20" s="174"/>
      <c r="D20" s="175"/>
      <c r="E20" s="158"/>
      <c r="F20" s="99"/>
      <c r="G20" s="22"/>
      <c r="H20" s="154">
        <f t="shared" si="2"/>
        <v>0</v>
      </c>
      <c r="I20" s="23"/>
      <c r="J20" s="289"/>
      <c r="K20" s="1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86"/>
      <c r="B21" s="173"/>
      <c r="C21" s="174"/>
      <c r="D21" s="175"/>
      <c r="E21" s="158"/>
      <c r="F21" s="99"/>
      <c r="G21" s="22"/>
      <c r="H21" s="154">
        <f t="shared" si="2"/>
        <v>0</v>
      </c>
      <c r="I21" s="23"/>
      <c r="J21" s="289"/>
      <c r="K21" s="1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86"/>
      <c r="B22" s="173"/>
      <c r="C22" s="174"/>
      <c r="D22" s="175"/>
      <c r="E22" s="158"/>
      <c r="F22" s="99"/>
      <c r="G22" s="22"/>
      <c r="H22" s="154"/>
      <c r="I22" s="23"/>
      <c r="J22" s="289"/>
      <c r="K22" s="1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86"/>
      <c r="B23" s="176"/>
      <c r="C23" s="292"/>
      <c r="D23" s="293"/>
      <c r="E23" s="294"/>
      <c r="F23" s="106"/>
      <c r="G23" s="80"/>
      <c r="H23" s="177">
        <f>E23-G23</f>
        <v>0</v>
      </c>
      <c r="I23" s="112"/>
      <c r="J23" s="289"/>
      <c r="K23" s="1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86"/>
      <c r="B24" s="159" t="s">
        <v>60</v>
      </c>
      <c r="C24" s="160">
        <f>COUNTA(D19:D23)</f>
        <v>0</v>
      </c>
      <c r="D24" s="161" t="s">
        <v>57</v>
      </c>
      <c r="E24" s="162">
        <f>SUM(E19:E23)</f>
        <v>0</v>
      </c>
      <c r="F24" s="163">
        <f>COUNTA(F19:F23)</f>
        <v>0</v>
      </c>
      <c r="G24" s="164">
        <f t="shared" ref="G24:H24" si="3">SUM(G19:G23)</f>
        <v>0</v>
      </c>
      <c r="H24" s="165">
        <f t="shared" si="3"/>
        <v>0</v>
      </c>
      <c r="I24" s="291"/>
      <c r="J24" s="289"/>
      <c r="K24" s="1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78"/>
      <c r="B25" s="179"/>
      <c r="C25" s="180"/>
      <c r="D25" s="180"/>
      <c r="E25" s="180"/>
      <c r="F25" s="180"/>
      <c r="G25" s="180"/>
      <c r="H25" s="180"/>
      <c r="I25" s="180"/>
      <c r="J25" s="18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B17:E17"/>
    <mergeCell ref="F17:I17"/>
    <mergeCell ref="A1:J1"/>
    <mergeCell ref="A3:J3"/>
    <mergeCell ref="B4:J4"/>
    <mergeCell ref="A7:J7"/>
    <mergeCell ref="B9:E9"/>
    <mergeCell ref="F9:I9"/>
    <mergeCell ref="B14:E15"/>
  </mergeCells>
  <dataValidations count="5">
    <dataValidation type="decimal" allowBlank="1" showInputMessage="1" showErrorMessage="1" prompt="ERROR - Registrar únicamente datos numéricos" sqref="G11:G12 G19:G23" xr:uid="{00000000-0002-0000-0400-000000000000}">
      <formula1>0</formula1>
      <formula2>999999999</formula2>
    </dataValidation>
    <dataValidation type="decimal" allowBlank="1" showInputMessage="1" showErrorMessage="1" prompt="ERROR - Registrar únicamente datos numéricos" sqref="E23" xr:uid="{00000000-0002-0000-0400-000001000000}">
      <formula1>1</formula1>
      <formula2>10000</formula2>
    </dataValidation>
    <dataValidation type="date" allowBlank="1" showInputMessage="1" showErrorMessage="1" prompt="ERROR" sqref="D19:D23" xr:uid="{00000000-0002-0000-0400-000002000000}">
      <formula1>1</formula1>
      <formula2>44196</formula2>
    </dataValidation>
    <dataValidation type="decimal" allowBlank="1" showErrorMessage="1" sqref="B11:B12 F11:F12 B19:B23 F19:F23" xr:uid="{00000000-0002-0000-0400-000003000000}">
      <formula1>1</formula1>
      <formula2>999999</formula2>
    </dataValidation>
    <dataValidation type="list" allowBlank="1" showInputMessage="1" showErrorMessage="1" prompt="ERROR - Seleccione una opción de la lista desplegable" sqref="C11:C12 C19:C23" xr:uid="{00000000-0002-0000-0400-000004000000}">
      <formula1>TIPO</formula1>
    </dataValidation>
  </dataValidations>
  <pageMargins left="1.2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000"/>
  <sheetViews>
    <sheetView workbookViewId="0">
      <selection sqref="A1:G1"/>
    </sheetView>
  </sheetViews>
  <sheetFormatPr defaultColWidth="14.42578125" defaultRowHeight="15" customHeight="1"/>
  <cols>
    <col min="1" max="1" width="10.7109375" customWidth="1"/>
    <col min="2" max="2" width="34.42578125" customWidth="1"/>
    <col min="3" max="3" width="71" customWidth="1"/>
    <col min="4" max="4" width="30.28515625" customWidth="1"/>
    <col min="5" max="5" width="70.140625" hidden="1" customWidth="1"/>
    <col min="6" max="6" width="36.85546875" hidden="1" customWidth="1"/>
    <col min="7" max="26" width="10.7109375" customWidth="1"/>
  </cols>
  <sheetData>
    <row r="1" spans="1:7" ht="23.25">
      <c r="A1" s="310" t="s">
        <v>0</v>
      </c>
      <c r="B1" s="371"/>
      <c r="C1" s="371"/>
      <c r="D1" s="371"/>
      <c r="E1" s="371"/>
      <c r="F1" s="371"/>
      <c r="G1" s="372"/>
    </row>
    <row r="2" spans="1:7" ht="23.25">
      <c r="A2" s="251"/>
      <c r="B2" s="3"/>
      <c r="C2" s="3"/>
      <c r="D2" s="3"/>
      <c r="E2" s="3"/>
      <c r="F2" s="3"/>
      <c r="G2" s="260"/>
    </row>
    <row r="3" spans="1:7" ht="20.25" customHeight="1">
      <c r="A3" s="311" t="str">
        <f>'Procesos Activos'!A3:J3</f>
        <v>UNIDAD ADMINISTRATIVA ESPECIAL CUERPO OFICIAL DE BOMBEROS BOGOTÁ</v>
      </c>
      <c r="B3" s="373"/>
      <c r="C3" s="373"/>
      <c r="D3" s="373"/>
      <c r="E3" s="373"/>
      <c r="F3" s="373"/>
      <c r="G3" s="374"/>
    </row>
    <row r="4" spans="1:7" ht="18">
      <c r="A4" s="251"/>
      <c r="B4" s="346"/>
      <c r="C4" s="373"/>
      <c r="D4" s="373"/>
      <c r="E4" s="373"/>
      <c r="F4" s="373"/>
      <c r="G4" s="260"/>
    </row>
    <row r="5" spans="1:7" ht="18">
      <c r="A5" s="251"/>
      <c r="B5" s="6" t="str">
        <f>'Procesos Activos'!B5</f>
        <v>PRIMER SEMESTRE</v>
      </c>
      <c r="C5" s="7" t="s">
        <v>3</v>
      </c>
      <c r="D5" s="6">
        <f>'Procesos Activos'!D5</f>
        <v>2023</v>
      </c>
      <c r="E5" s="6"/>
      <c r="F5" s="6"/>
      <c r="G5" s="260"/>
    </row>
    <row r="6" spans="1:7">
      <c r="A6" s="251"/>
      <c r="B6" s="9"/>
      <c r="C6" s="9"/>
      <c r="D6" s="126"/>
      <c r="E6" s="10"/>
      <c r="F6" s="10"/>
      <c r="G6" s="260"/>
    </row>
    <row r="7" spans="1:7" ht="23.25">
      <c r="A7" s="312" t="s">
        <v>61</v>
      </c>
      <c r="B7" s="375"/>
      <c r="C7" s="375"/>
      <c r="D7" s="375"/>
      <c r="E7" s="375"/>
      <c r="F7" s="375"/>
      <c r="G7" s="374"/>
    </row>
    <row r="8" spans="1:7" ht="18">
      <c r="A8" s="251"/>
      <c r="B8" s="11"/>
      <c r="C8" s="11"/>
      <c r="D8" s="11"/>
      <c r="E8" s="10"/>
      <c r="F8" s="10"/>
      <c r="G8" s="260"/>
    </row>
    <row r="9" spans="1:7" ht="18">
      <c r="A9" s="251"/>
      <c r="B9" s="308" t="s">
        <v>62</v>
      </c>
      <c r="C9" s="376"/>
      <c r="D9" s="377"/>
      <c r="E9" s="350" t="s">
        <v>6</v>
      </c>
      <c r="F9" s="377"/>
      <c r="G9" s="260"/>
    </row>
    <row r="10" spans="1:7" ht="31.5">
      <c r="A10" s="251"/>
      <c r="B10" s="266" t="s">
        <v>50</v>
      </c>
      <c r="C10" s="243" t="s">
        <v>7</v>
      </c>
      <c r="D10" s="295" t="s">
        <v>63</v>
      </c>
      <c r="E10" s="333" t="s">
        <v>12</v>
      </c>
      <c r="F10" s="377"/>
    </row>
    <row r="11" spans="1:7">
      <c r="A11" s="251"/>
      <c r="B11" s="182">
        <v>736470</v>
      </c>
      <c r="C11" s="183" t="s">
        <v>15</v>
      </c>
      <c r="D11" s="184">
        <v>45064</v>
      </c>
      <c r="E11" s="351"/>
      <c r="F11" s="405"/>
    </row>
    <row r="12" spans="1:7">
      <c r="A12" s="251"/>
      <c r="B12" s="296">
        <v>680741</v>
      </c>
      <c r="C12" s="183" t="s">
        <v>15</v>
      </c>
      <c r="D12" s="184">
        <v>45099</v>
      </c>
      <c r="E12" s="8"/>
      <c r="F12" s="8"/>
    </row>
    <row r="13" spans="1:7">
      <c r="A13" s="251"/>
      <c r="B13" s="296"/>
      <c r="C13" s="297"/>
      <c r="D13" s="185"/>
      <c r="E13" s="8"/>
      <c r="F13" s="8"/>
    </row>
    <row r="14" spans="1:7" ht="42" customHeight="1">
      <c r="A14" s="251"/>
      <c r="B14" s="356" t="s">
        <v>64</v>
      </c>
      <c r="C14" s="377"/>
      <c r="D14" s="186">
        <v>2</v>
      </c>
      <c r="E14" s="354"/>
      <c r="F14" s="404"/>
      <c r="G14" s="260"/>
    </row>
    <row r="15" spans="1:7" ht="18">
      <c r="A15" s="251"/>
      <c r="B15" s="355" t="s">
        <v>65</v>
      </c>
      <c r="C15" s="377"/>
      <c r="D15" s="187"/>
      <c r="E15" s="406"/>
      <c r="F15" s="397"/>
      <c r="G15" s="260"/>
    </row>
    <row r="16" spans="1:7">
      <c r="A16" s="251"/>
      <c r="B16" s="298"/>
      <c r="C16" s="188"/>
      <c r="D16" s="47"/>
      <c r="E16" s="189"/>
      <c r="F16" s="8"/>
      <c r="G16" s="260"/>
    </row>
    <row r="17" spans="1:7">
      <c r="A17" s="251"/>
      <c r="B17" s="10"/>
      <c r="C17" s="10"/>
      <c r="D17" s="10"/>
      <c r="E17" s="10"/>
      <c r="F17" s="10"/>
      <c r="G17" s="260"/>
    </row>
    <row r="18" spans="1:7" ht="18">
      <c r="A18" s="251"/>
      <c r="B18" s="308" t="s">
        <v>66</v>
      </c>
      <c r="C18" s="376"/>
      <c r="D18" s="377"/>
      <c r="E18" s="350" t="s">
        <v>6</v>
      </c>
      <c r="F18" s="377"/>
      <c r="G18" s="260"/>
    </row>
    <row r="19" spans="1:7" ht="31.5">
      <c r="A19" s="251"/>
      <c r="B19" s="266" t="s">
        <v>50</v>
      </c>
      <c r="C19" s="243" t="s">
        <v>7</v>
      </c>
      <c r="D19" s="295" t="s">
        <v>52</v>
      </c>
      <c r="E19" s="333" t="s">
        <v>12</v>
      </c>
      <c r="F19" s="377"/>
      <c r="G19" s="260"/>
    </row>
    <row r="20" spans="1:7">
      <c r="A20" s="251"/>
      <c r="B20" s="106">
        <v>735028</v>
      </c>
      <c r="C20" s="108" t="s">
        <v>14</v>
      </c>
      <c r="D20" s="190">
        <v>45000</v>
      </c>
      <c r="E20" s="352"/>
      <c r="F20" s="385"/>
      <c r="G20" s="260"/>
    </row>
    <row r="21" spans="1:7" ht="36" customHeight="1">
      <c r="A21" s="251"/>
      <c r="B21" s="353" t="s">
        <v>67</v>
      </c>
      <c r="C21" s="397"/>
      <c r="D21" s="191">
        <f>COUNTA(D20)</f>
        <v>1</v>
      </c>
      <c r="E21" s="354"/>
      <c r="F21" s="404"/>
      <c r="G21" s="260"/>
    </row>
    <row r="22" spans="1:7" ht="15.75" customHeight="1">
      <c r="A22" s="251"/>
      <c r="B22" s="355" t="s">
        <v>68</v>
      </c>
      <c r="C22" s="377"/>
      <c r="D22" s="299"/>
      <c r="E22" s="406"/>
      <c r="F22" s="397"/>
      <c r="G22" s="260"/>
    </row>
    <row r="23" spans="1:7" ht="15.75" customHeight="1">
      <c r="A23" s="192"/>
      <c r="B23" s="46"/>
      <c r="C23" s="46"/>
      <c r="D23" s="46"/>
      <c r="E23" s="46"/>
      <c r="F23" s="46"/>
      <c r="G23" s="146"/>
    </row>
    <row r="24" spans="1:7" ht="15.75" customHeight="1"/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10:F10"/>
    <mergeCell ref="E11:F11"/>
    <mergeCell ref="E20:F20"/>
    <mergeCell ref="B21:C21"/>
    <mergeCell ref="E21:F22"/>
    <mergeCell ref="B22:C22"/>
    <mergeCell ref="B14:C14"/>
    <mergeCell ref="E14:F15"/>
    <mergeCell ref="B15:C15"/>
    <mergeCell ref="B18:D18"/>
    <mergeCell ref="E18:F18"/>
    <mergeCell ref="E19:F19"/>
    <mergeCell ref="A1:G1"/>
    <mergeCell ref="A3:G3"/>
    <mergeCell ref="B4:F4"/>
    <mergeCell ref="A7:G7"/>
    <mergeCell ref="E9:F9"/>
    <mergeCell ref="B9:D9"/>
  </mergeCells>
  <dataValidations count="4">
    <dataValidation type="decimal" allowBlank="1" showInputMessage="1" showErrorMessage="1" prompt="ERROR - Registrar únicamente datos numéricos" sqref="D15 D22" xr:uid="{00000000-0002-0000-0500-000000000000}">
      <formula1>0</formula1>
      <formula2>10000</formula2>
    </dataValidation>
    <dataValidation type="decimal" allowBlank="1" showErrorMessage="1" sqref="B20" xr:uid="{00000000-0002-0000-0500-000001000000}">
      <formula1>1</formula1>
      <formula2>999999</formula2>
    </dataValidation>
    <dataValidation type="list" allowBlank="1" showInputMessage="1" showErrorMessage="1" prompt="ERROR - Seleccione una opción de la lista desplegable" sqref="C11:C13 C20" xr:uid="{00000000-0002-0000-0500-000002000000}">
      <formula1>TIPO</formula1>
    </dataValidation>
    <dataValidation type="date" allowBlank="1" showErrorMessage="1" sqref="D20" xr:uid="{00000000-0002-0000-0500-000003000000}">
      <formula1>1</formula1>
      <formula2>45291</formula2>
    </dataValidation>
  </dataValidations>
  <pageMargins left="1.2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000"/>
  <sheetViews>
    <sheetView workbookViewId="0">
      <selection sqref="A1:I1"/>
    </sheetView>
  </sheetViews>
  <sheetFormatPr defaultColWidth="14.42578125" defaultRowHeight="15" customHeight="1"/>
  <cols>
    <col min="1" max="1" width="15" customWidth="1"/>
    <col min="2" max="2" width="29.7109375" customWidth="1"/>
    <col min="3" max="3" width="24.85546875" customWidth="1"/>
    <col min="4" max="4" width="32.28515625" customWidth="1"/>
    <col min="5" max="5" width="31.85546875" customWidth="1"/>
    <col min="6" max="6" width="27.7109375" hidden="1" customWidth="1"/>
    <col min="7" max="7" width="40.7109375" hidden="1" customWidth="1"/>
    <col min="8" max="8" width="32.42578125" hidden="1" customWidth="1"/>
    <col min="9" max="10" width="10.7109375" customWidth="1"/>
    <col min="11" max="11" width="18.28515625" customWidth="1"/>
    <col min="12" max="26" width="10.7109375" customWidth="1"/>
  </cols>
  <sheetData>
    <row r="1" spans="1:13" ht="23.25">
      <c r="A1" s="310" t="s">
        <v>0</v>
      </c>
      <c r="B1" s="371"/>
      <c r="C1" s="371"/>
      <c r="D1" s="371"/>
      <c r="E1" s="371"/>
      <c r="F1" s="371"/>
      <c r="G1" s="371"/>
      <c r="H1" s="371"/>
      <c r="I1" s="372"/>
    </row>
    <row r="2" spans="1:13" ht="23.25">
      <c r="A2" s="251"/>
      <c r="B2" s="3"/>
      <c r="C2" s="3"/>
      <c r="D2" s="3"/>
      <c r="E2" s="3"/>
      <c r="F2" s="3"/>
      <c r="I2" s="260"/>
    </row>
    <row r="3" spans="1:13" ht="20.25" customHeight="1">
      <c r="A3" s="311" t="str">
        <f>'Procesos Activos'!A3:J3</f>
        <v>UNIDAD ADMINISTRATIVA ESPECIAL CUERPO OFICIAL DE BOMBEROS BOGOTÁ</v>
      </c>
      <c r="B3" s="373"/>
      <c r="C3" s="373"/>
      <c r="D3" s="373"/>
      <c r="E3" s="373"/>
      <c r="F3" s="373"/>
      <c r="G3" s="373"/>
      <c r="H3" s="373"/>
      <c r="I3" s="374"/>
    </row>
    <row r="4" spans="1:13" ht="18">
      <c r="A4" s="251"/>
      <c r="B4" s="346"/>
      <c r="C4" s="373"/>
      <c r="D4" s="373"/>
      <c r="E4" s="373"/>
      <c r="F4" s="373"/>
      <c r="I4" s="260"/>
    </row>
    <row r="5" spans="1:13" ht="18">
      <c r="A5" s="251"/>
      <c r="B5" s="6" t="str">
        <f>'Procesos Activos'!B5</f>
        <v>PRIMER SEMESTRE</v>
      </c>
      <c r="D5" s="7" t="s">
        <v>3</v>
      </c>
      <c r="E5" s="6">
        <f>'Procesos Activos'!D5</f>
        <v>2023</v>
      </c>
      <c r="F5" s="6"/>
      <c r="I5" s="260"/>
    </row>
    <row r="6" spans="1:13">
      <c r="A6" s="251"/>
      <c r="B6" s="9"/>
      <c r="C6" s="9"/>
      <c r="D6" s="126"/>
      <c r="E6" s="10"/>
      <c r="F6" s="10"/>
      <c r="I6" s="260"/>
    </row>
    <row r="7" spans="1:13" ht="23.25">
      <c r="A7" s="312" t="s">
        <v>69</v>
      </c>
      <c r="B7" s="375"/>
      <c r="C7" s="375"/>
      <c r="D7" s="375"/>
      <c r="E7" s="375"/>
      <c r="F7" s="375"/>
      <c r="G7" s="375"/>
      <c r="H7" s="375"/>
      <c r="I7" s="374"/>
    </row>
    <row r="8" spans="1:13">
      <c r="A8" s="280"/>
      <c r="B8" s="9"/>
      <c r="C8" s="126"/>
      <c r="D8" s="126"/>
      <c r="E8" s="10"/>
      <c r="F8" s="10"/>
      <c r="G8" s="10"/>
      <c r="I8" s="260"/>
    </row>
    <row r="9" spans="1:13" ht="18">
      <c r="A9" s="281"/>
      <c r="B9" s="308" t="s">
        <v>70</v>
      </c>
      <c r="C9" s="376"/>
      <c r="D9" s="376"/>
      <c r="E9" s="377"/>
      <c r="F9" s="309" t="s">
        <v>6</v>
      </c>
      <c r="G9" s="376"/>
      <c r="H9" s="377"/>
      <c r="I9" s="260"/>
    </row>
    <row r="10" spans="1:13" ht="31.5">
      <c r="A10" s="251"/>
      <c r="B10" s="193" t="s">
        <v>36</v>
      </c>
      <c r="C10" s="358" t="s">
        <v>7</v>
      </c>
      <c r="D10" s="404"/>
      <c r="E10" s="295" t="s">
        <v>71</v>
      </c>
      <c r="F10" s="90" t="s">
        <v>71</v>
      </c>
      <c r="G10" s="282" t="s">
        <v>30</v>
      </c>
      <c r="H10" s="92" t="s">
        <v>12</v>
      </c>
      <c r="I10" s="260"/>
      <c r="K10" s="2"/>
      <c r="L10" s="2"/>
      <c r="M10" s="2"/>
    </row>
    <row r="11" spans="1:13" ht="15.75">
      <c r="A11" s="251"/>
      <c r="B11" s="194">
        <v>738475</v>
      </c>
      <c r="C11" s="359" t="s">
        <v>72</v>
      </c>
      <c r="D11" s="382"/>
      <c r="E11" s="195">
        <v>144742471</v>
      </c>
      <c r="F11" s="196"/>
      <c r="G11" s="22">
        <f t="shared" ref="G11:G12" si="0">E11-F11</f>
        <v>144742471</v>
      </c>
      <c r="H11" s="23"/>
      <c r="I11" s="260"/>
      <c r="K11" s="197"/>
      <c r="L11" s="198"/>
      <c r="M11" s="2"/>
    </row>
    <row r="12" spans="1:13" ht="15.75">
      <c r="A12" s="251"/>
      <c r="B12" s="194"/>
      <c r="C12" s="360"/>
      <c r="D12" s="390"/>
      <c r="E12" s="195"/>
      <c r="F12" s="196"/>
      <c r="G12" s="22">
        <f t="shared" si="0"/>
        <v>0</v>
      </c>
      <c r="H12" s="23"/>
      <c r="I12" s="260"/>
      <c r="K12" s="197"/>
      <c r="L12" s="198"/>
      <c r="M12" s="2"/>
    </row>
    <row r="13" spans="1:13" ht="15.75">
      <c r="A13" s="251"/>
      <c r="B13" s="357" t="s">
        <v>57</v>
      </c>
      <c r="C13" s="376"/>
      <c r="D13" s="377"/>
      <c r="E13" s="199">
        <f t="shared" ref="E13:G13" si="1">SUM(E11:E12)</f>
        <v>144742471</v>
      </c>
      <c r="F13" s="200">
        <f t="shared" si="1"/>
        <v>0</v>
      </c>
      <c r="G13" s="300">
        <f t="shared" si="1"/>
        <v>144742471</v>
      </c>
      <c r="H13" s="9"/>
      <c r="I13" s="260"/>
    </row>
    <row r="14" spans="1:13">
      <c r="A14" s="251"/>
      <c r="B14" s="188"/>
      <c r="C14" s="188"/>
      <c r="D14" s="167"/>
      <c r="E14" s="201"/>
      <c r="F14" s="201"/>
      <c r="G14" s="9"/>
      <c r="H14" s="9"/>
      <c r="I14" s="260"/>
    </row>
    <row r="15" spans="1:13">
      <c r="A15" s="251"/>
      <c r="B15" s="188"/>
      <c r="C15" s="188"/>
      <c r="D15" s="188"/>
      <c r="E15" s="188"/>
      <c r="F15" s="188"/>
      <c r="G15" s="9"/>
      <c r="H15" s="9"/>
      <c r="I15" s="260"/>
    </row>
    <row r="16" spans="1:13" ht="18">
      <c r="A16" s="281"/>
      <c r="B16" s="308" t="s">
        <v>73</v>
      </c>
      <c r="C16" s="376"/>
      <c r="D16" s="376"/>
      <c r="E16" s="377"/>
      <c r="F16" s="309" t="s">
        <v>6</v>
      </c>
      <c r="G16" s="376"/>
      <c r="H16" s="377"/>
      <c r="I16" s="260"/>
    </row>
    <row r="17" spans="1:9" ht="15.75">
      <c r="A17" s="251"/>
      <c r="B17" s="202" t="s">
        <v>36</v>
      </c>
      <c r="C17" s="203" t="s">
        <v>7</v>
      </c>
      <c r="D17" s="204" t="s">
        <v>74</v>
      </c>
      <c r="E17" s="205" t="s">
        <v>28</v>
      </c>
      <c r="F17" s="90" t="s">
        <v>28</v>
      </c>
      <c r="G17" s="282" t="s">
        <v>30</v>
      </c>
      <c r="H17" s="92" t="s">
        <v>12</v>
      </c>
      <c r="I17" s="260"/>
    </row>
    <row r="18" spans="1:9">
      <c r="A18" s="251"/>
      <c r="B18" s="128"/>
      <c r="C18" s="128"/>
      <c r="D18" s="41"/>
      <c r="E18" s="206"/>
      <c r="F18" s="207"/>
      <c r="G18" s="208">
        <f t="shared" ref="G18:G19" si="2">E18-F18</f>
        <v>0</v>
      </c>
      <c r="H18" s="209"/>
      <c r="I18" s="260"/>
    </row>
    <row r="19" spans="1:9">
      <c r="A19" s="251"/>
      <c r="B19" s="133"/>
      <c r="C19" s="133"/>
      <c r="D19" s="105"/>
      <c r="E19" s="210"/>
      <c r="F19" s="211"/>
      <c r="G19" s="212">
        <f t="shared" si="2"/>
        <v>0</v>
      </c>
      <c r="H19" s="213"/>
      <c r="I19" s="260"/>
    </row>
    <row r="20" spans="1:9" ht="15.75">
      <c r="A20" s="251"/>
      <c r="B20" s="357" t="s">
        <v>57</v>
      </c>
      <c r="C20" s="376"/>
      <c r="D20" s="377"/>
      <c r="E20" s="199">
        <f t="shared" ref="E20:G20" si="3">SUM(E18:E19)</f>
        <v>0</v>
      </c>
      <c r="F20" s="214">
        <f t="shared" si="3"/>
        <v>0</v>
      </c>
      <c r="G20" s="300">
        <f t="shared" si="3"/>
        <v>0</v>
      </c>
      <c r="H20" s="9"/>
      <c r="I20" s="260"/>
    </row>
    <row r="21" spans="1:9" ht="15.75" customHeight="1">
      <c r="A21" s="144"/>
      <c r="B21" s="145"/>
      <c r="C21" s="145"/>
      <c r="D21" s="145"/>
      <c r="E21" s="145"/>
      <c r="F21" s="145"/>
      <c r="G21" s="145"/>
      <c r="H21" s="46"/>
      <c r="I21" s="146"/>
    </row>
    <row r="22" spans="1:9" ht="15.75" customHeight="1"/>
    <row r="23" spans="1:9" ht="15.75" customHeight="1"/>
    <row r="24" spans="1:9" ht="15.75" customHeight="1"/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20:D20"/>
    <mergeCell ref="A1:I1"/>
    <mergeCell ref="A3:I3"/>
    <mergeCell ref="B4:F4"/>
    <mergeCell ref="A7:I7"/>
    <mergeCell ref="B9:E9"/>
    <mergeCell ref="F9:H9"/>
    <mergeCell ref="C10:D10"/>
    <mergeCell ref="C11:D11"/>
    <mergeCell ref="C12:D12"/>
    <mergeCell ref="B13:D13"/>
    <mergeCell ref="B16:E16"/>
    <mergeCell ref="F16:H16"/>
  </mergeCells>
  <dataValidations count="6">
    <dataValidation type="decimal" allowBlank="1" showInputMessage="1" showErrorMessage="1" prompt="ERROR - Registre únicamente datos numéricos" sqref="F11:F12" xr:uid="{00000000-0002-0000-0600-000000000000}">
      <formula1>0</formula1>
      <formula2>999999999999</formula2>
    </dataValidation>
    <dataValidation type="decimal" allowBlank="1" showInputMessage="1" showErrorMessage="1" prompt="ERROR - Registre únicamente datos numéricos" sqref="E18:F19" xr:uid="{00000000-0002-0000-0600-000001000000}">
      <formula1>1</formula1>
      <formula2>999999999999</formula2>
    </dataValidation>
    <dataValidation type="decimal" allowBlank="1" showErrorMessage="1" sqref="B18:B19" xr:uid="{00000000-0002-0000-0600-000004000000}">
      <formula1>1</formula1>
      <formula2>999999</formula2>
    </dataValidation>
    <dataValidation type="decimal" allowBlank="1" showErrorMessage="1" sqref="E13" xr:uid="{00000000-0002-0000-0600-000005000000}">
      <formula1>1</formula1>
      <formula2>999999999999</formula2>
    </dataValidation>
    <dataValidation type="list" allowBlank="1" showInputMessage="1" showErrorMessage="1" prompt="ERROR - Selecione una opción de la lista desplegable" sqref="C11:C12 C18:C19" xr:uid="{00000000-0002-0000-0600-000002000000}">
      <formula1>#REF!</formula1>
    </dataValidation>
    <dataValidation type="list" allowBlank="1" showInputMessage="1" showErrorMessage="1" prompt="ERROR - Seleccione una opción de la lista desplegable" sqref="D18:D19" xr:uid="{00000000-0002-0000-0600-000003000000}">
      <formula1>#REF!</formula1>
    </dataValidation>
  </dataValidations>
  <pageMargins left="1.2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000"/>
  <sheetViews>
    <sheetView workbookViewId="0">
      <selection sqref="A1:H1"/>
    </sheetView>
  </sheetViews>
  <sheetFormatPr defaultColWidth="14.42578125" defaultRowHeight="15" customHeight="1"/>
  <cols>
    <col min="1" max="1" width="16.7109375" customWidth="1"/>
    <col min="2" max="2" width="21" customWidth="1"/>
    <col min="3" max="3" width="25.140625" customWidth="1"/>
    <col min="4" max="4" width="25" customWidth="1"/>
    <col min="5" max="5" width="33.85546875" customWidth="1"/>
    <col min="6" max="6" width="63" customWidth="1"/>
    <col min="7" max="7" width="63" hidden="1" customWidth="1"/>
    <col min="8" max="26" width="10.7109375" customWidth="1"/>
  </cols>
  <sheetData>
    <row r="1" spans="1:8" ht="23.25">
      <c r="A1" s="310" t="s">
        <v>0</v>
      </c>
      <c r="B1" s="371"/>
      <c r="C1" s="371"/>
      <c r="D1" s="371"/>
      <c r="E1" s="371"/>
      <c r="F1" s="371"/>
      <c r="G1" s="371"/>
      <c r="H1" s="372"/>
    </row>
    <row r="2" spans="1:8" ht="23.25">
      <c r="A2" s="278"/>
      <c r="B2" s="3"/>
      <c r="C2" s="3"/>
      <c r="D2" s="3"/>
      <c r="E2" s="3"/>
      <c r="F2" s="3"/>
      <c r="G2" s="3"/>
      <c r="H2" s="260"/>
    </row>
    <row r="3" spans="1:8" ht="20.25">
      <c r="A3" s="311" t="str">
        <f>'Procesos Activos'!A3:J3</f>
        <v>UNIDAD ADMINISTRATIVA ESPECIAL CUERPO OFICIAL DE BOMBEROS BOGOTÁ</v>
      </c>
      <c r="B3" s="373"/>
      <c r="C3" s="373"/>
      <c r="D3" s="373"/>
      <c r="E3" s="373"/>
      <c r="F3" s="373"/>
      <c r="G3" s="373"/>
      <c r="H3" s="374"/>
    </row>
    <row r="4" spans="1:8" ht="20.25">
      <c r="A4" s="311"/>
      <c r="B4" s="373"/>
      <c r="C4" s="373"/>
      <c r="D4" s="373"/>
      <c r="E4" s="373"/>
      <c r="F4" s="373"/>
      <c r="G4" s="373"/>
      <c r="H4" s="374"/>
    </row>
    <row r="5" spans="1:8" ht="18">
      <c r="A5" s="251"/>
      <c r="B5" s="6" t="str">
        <f>'Procesos Activos'!B5</f>
        <v>PRIMER SEMESTRE</v>
      </c>
      <c r="C5" s="6"/>
      <c r="D5" s="7" t="s">
        <v>3</v>
      </c>
      <c r="E5" s="6">
        <f>'Procesos Activos'!D5</f>
        <v>2023</v>
      </c>
      <c r="F5" s="6"/>
      <c r="G5" s="6"/>
      <c r="H5" s="260"/>
    </row>
    <row r="6" spans="1:8">
      <c r="A6" s="280"/>
      <c r="B6" s="126"/>
      <c r="C6" s="126"/>
      <c r="D6" s="10"/>
      <c r="E6" s="10"/>
      <c r="F6" s="10"/>
      <c r="G6" s="10"/>
      <c r="H6" s="260"/>
    </row>
    <row r="7" spans="1:8" ht="23.25">
      <c r="A7" s="312" t="s">
        <v>75</v>
      </c>
      <c r="B7" s="375"/>
      <c r="C7" s="375"/>
      <c r="D7" s="375"/>
      <c r="E7" s="375"/>
      <c r="F7" s="375"/>
      <c r="G7" s="375"/>
      <c r="H7" s="374"/>
    </row>
    <row r="8" spans="1:8">
      <c r="A8" s="281"/>
      <c r="B8" s="10"/>
      <c r="C8" s="10"/>
      <c r="D8" s="10"/>
      <c r="E8" s="10"/>
      <c r="F8" s="10"/>
      <c r="G8" s="10"/>
      <c r="H8" s="260"/>
    </row>
    <row r="9" spans="1:8" ht="36">
      <c r="A9" s="251"/>
      <c r="B9" s="363" t="s">
        <v>36</v>
      </c>
      <c r="C9" s="361" t="s">
        <v>7</v>
      </c>
      <c r="D9" s="361" t="s">
        <v>76</v>
      </c>
      <c r="E9" s="361" t="s">
        <v>77</v>
      </c>
      <c r="F9" s="362" t="s">
        <v>78</v>
      </c>
      <c r="G9" s="215" t="s">
        <v>6</v>
      </c>
      <c r="H9" s="260"/>
    </row>
    <row r="10" spans="1:8" ht="16.5" customHeight="1">
      <c r="A10" s="251"/>
      <c r="B10" s="407"/>
      <c r="C10" s="408"/>
      <c r="D10" s="408"/>
      <c r="E10" s="408"/>
      <c r="F10" s="409"/>
      <c r="G10" s="216" t="s">
        <v>12</v>
      </c>
      <c r="H10" s="260"/>
    </row>
    <row r="11" spans="1:8" ht="57.75">
      <c r="A11" s="251"/>
      <c r="B11" s="217">
        <v>746344</v>
      </c>
      <c r="C11" s="218" t="s">
        <v>14</v>
      </c>
      <c r="D11" s="219" t="s">
        <v>79</v>
      </c>
      <c r="E11" s="220">
        <v>2222848310</v>
      </c>
      <c r="F11" s="221" t="s">
        <v>80</v>
      </c>
      <c r="G11" s="222"/>
      <c r="H11" s="260"/>
    </row>
    <row r="12" spans="1:8">
      <c r="A12" s="251"/>
      <c r="B12" s="223"/>
      <c r="C12" s="101"/>
      <c r="D12" s="224"/>
      <c r="E12" s="225"/>
      <c r="F12" s="23"/>
      <c r="G12" s="226"/>
      <c r="H12" s="260"/>
    </row>
    <row r="13" spans="1:8" ht="18">
      <c r="A13" s="281"/>
      <c r="B13" s="323" t="s">
        <v>57</v>
      </c>
      <c r="C13" s="398"/>
      <c r="D13" s="397"/>
      <c r="E13" s="301">
        <f>SUM(E10:E12)</f>
        <v>2222848310</v>
      </c>
      <c r="F13" s="148"/>
      <c r="G13" s="148"/>
      <c r="H13" s="260"/>
    </row>
    <row r="14" spans="1:8">
      <c r="A14" s="144"/>
      <c r="B14" s="145"/>
      <c r="C14" s="145"/>
      <c r="D14" s="145"/>
      <c r="E14" s="145"/>
      <c r="F14" s="145"/>
      <c r="G14" s="145"/>
      <c r="H14" s="146"/>
    </row>
    <row r="15" spans="1:8">
      <c r="A15" s="281"/>
      <c r="B15" s="10"/>
      <c r="C15" s="10"/>
      <c r="D15" s="10"/>
      <c r="E15" s="10"/>
      <c r="F15" s="10"/>
      <c r="G15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9:E10"/>
    <mergeCell ref="F9:F10"/>
    <mergeCell ref="B13:D13"/>
    <mergeCell ref="A1:H1"/>
    <mergeCell ref="A3:H3"/>
    <mergeCell ref="A4:H4"/>
    <mergeCell ref="A7:H7"/>
    <mergeCell ref="B9:B10"/>
    <mergeCell ref="C9:C10"/>
    <mergeCell ref="D9:D10"/>
  </mergeCells>
  <dataValidations count="3">
    <dataValidation type="decimal" allowBlank="1" showInputMessage="1" showErrorMessage="1" prompt="ERROR - Registrúnicamente datos numéricos" sqref="E11:E12" xr:uid="{00000000-0002-0000-0700-000000000000}">
      <formula1>1</formula1>
      <formula2>999999999999</formula2>
    </dataValidation>
    <dataValidation type="decimal" allowBlank="1" showErrorMessage="1" sqref="B11:B12" xr:uid="{00000000-0002-0000-0700-000001000000}">
      <formula1>1</formula1>
      <formula2>999999</formula2>
    </dataValidation>
    <dataValidation type="list" allowBlank="1" showErrorMessage="1" sqref="C11:C12" xr:uid="{00000000-0002-0000-0700-000002000000}">
      <formula1>TIPO</formula1>
    </dataValidation>
  </dataValidations>
  <pageMargins left="1.2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defaultColWidth="14.42578125" defaultRowHeight="15" customHeight="1"/>
  <cols>
    <col min="1" max="1" width="16.7109375" customWidth="1"/>
    <col min="2" max="2" width="22.28515625" customWidth="1"/>
    <col min="3" max="4" width="28.42578125" customWidth="1"/>
    <col min="5" max="5" width="26.42578125" customWidth="1"/>
    <col min="6" max="6" width="29.7109375" customWidth="1"/>
    <col min="7" max="7" width="26.7109375" customWidth="1"/>
    <col min="8" max="8" width="26" customWidth="1"/>
    <col min="9" max="9" width="64.85546875" hidden="1" customWidth="1"/>
    <col min="10" max="10" width="29.42578125" customWidth="1"/>
    <col min="11" max="26" width="10.7109375" customWidth="1"/>
  </cols>
  <sheetData>
    <row r="1" spans="1:26" ht="23.25">
      <c r="A1" s="310" t="s">
        <v>0</v>
      </c>
      <c r="B1" s="371"/>
      <c r="C1" s="371"/>
      <c r="D1" s="371"/>
      <c r="E1" s="371"/>
      <c r="F1" s="371"/>
      <c r="G1" s="371"/>
      <c r="H1" s="371"/>
      <c r="I1" s="371"/>
      <c r="J1" s="372"/>
    </row>
    <row r="2" spans="1:26" ht="23.25">
      <c r="A2" s="278"/>
      <c r="B2" s="3"/>
      <c r="C2" s="3"/>
      <c r="D2" s="3"/>
      <c r="E2" s="3"/>
      <c r="F2" s="3"/>
      <c r="G2" s="3"/>
      <c r="H2" s="3"/>
      <c r="I2" s="3"/>
      <c r="J2" s="252"/>
    </row>
    <row r="3" spans="1:26" ht="20.25">
      <c r="A3" s="311" t="str">
        <f>'Procesos Activos'!A3:J3</f>
        <v>UNIDAD ADMINISTRATIVA ESPECIAL CUERPO OFICIAL DE BOMBEROS BOGOTÁ</v>
      </c>
      <c r="B3" s="373"/>
      <c r="C3" s="373"/>
      <c r="D3" s="373"/>
      <c r="E3" s="373"/>
      <c r="F3" s="373"/>
      <c r="G3" s="373"/>
      <c r="H3" s="373"/>
      <c r="I3" s="373"/>
      <c r="J3" s="374"/>
    </row>
    <row r="4" spans="1:26" ht="20.25">
      <c r="A4" s="311"/>
      <c r="B4" s="373"/>
      <c r="C4" s="373"/>
      <c r="D4" s="373"/>
      <c r="E4" s="373"/>
      <c r="F4" s="373"/>
      <c r="G4" s="373"/>
      <c r="H4" s="373"/>
      <c r="I4" s="373"/>
      <c r="J4" s="374"/>
    </row>
    <row r="5" spans="1:26" ht="18">
      <c r="A5" s="251"/>
      <c r="B5" s="6" t="str">
        <f>'Procesos Activos'!B5</f>
        <v>PRIMER SEMESTRE</v>
      </c>
      <c r="C5" s="6"/>
      <c r="D5" s="6"/>
      <c r="E5" s="6"/>
      <c r="F5" s="6" t="s">
        <v>3</v>
      </c>
      <c r="G5" s="6">
        <f>'Procesos Activos'!D5</f>
        <v>2023</v>
      </c>
      <c r="H5" s="6"/>
      <c r="I5" s="6"/>
      <c r="J5" s="256"/>
    </row>
    <row r="6" spans="1:26">
      <c r="A6" s="280"/>
      <c r="B6" s="10"/>
      <c r="C6" s="10"/>
      <c r="D6" s="10"/>
      <c r="E6" s="10"/>
      <c r="F6" s="10"/>
      <c r="G6" s="10"/>
      <c r="H6" s="10"/>
      <c r="I6" s="10"/>
      <c r="J6" s="255"/>
    </row>
    <row r="7" spans="1:26" ht="23.25">
      <c r="A7" s="312" t="s">
        <v>81</v>
      </c>
      <c r="B7" s="375"/>
      <c r="C7" s="375"/>
      <c r="D7" s="375"/>
      <c r="E7" s="375"/>
      <c r="F7" s="375"/>
      <c r="G7" s="375"/>
      <c r="H7" s="375"/>
      <c r="I7" s="375"/>
      <c r="J7" s="374"/>
    </row>
    <row r="8" spans="1:26">
      <c r="A8" s="281"/>
      <c r="B8" s="10"/>
      <c r="C8" s="10"/>
      <c r="D8" s="10"/>
      <c r="E8" s="10"/>
      <c r="F8" s="10"/>
      <c r="G8" s="10"/>
      <c r="H8" s="10"/>
      <c r="I8" s="10"/>
      <c r="J8" s="255"/>
    </row>
    <row r="9" spans="1:26" ht="36">
      <c r="A9" s="251"/>
      <c r="B9" s="364" t="s">
        <v>13</v>
      </c>
      <c r="C9" s="403"/>
      <c r="D9" s="403"/>
      <c r="E9" s="365" t="s">
        <v>82</v>
      </c>
      <c r="F9" s="376"/>
      <c r="G9" s="376"/>
      <c r="H9" s="377"/>
      <c r="I9" s="215" t="s">
        <v>6</v>
      </c>
      <c r="J9" s="255"/>
    </row>
    <row r="10" spans="1:26" ht="15.75">
      <c r="A10" s="251"/>
      <c r="B10" s="13" t="s">
        <v>36</v>
      </c>
      <c r="C10" s="204" t="s">
        <v>83</v>
      </c>
      <c r="D10" s="302" t="s">
        <v>74</v>
      </c>
      <c r="E10" s="227" t="s">
        <v>84</v>
      </c>
      <c r="F10" s="227" t="s">
        <v>36</v>
      </c>
      <c r="G10" s="303" t="s">
        <v>7</v>
      </c>
      <c r="H10" s="304" t="s">
        <v>74</v>
      </c>
      <c r="I10" s="216" t="s">
        <v>12</v>
      </c>
      <c r="J10" s="255"/>
    </row>
    <row r="11" spans="1:26">
      <c r="A11" s="305"/>
      <c r="B11" s="228">
        <v>733992</v>
      </c>
      <c r="C11" s="229" t="s">
        <v>85</v>
      </c>
      <c r="D11" s="229" t="s">
        <v>86</v>
      </c>
      <c r="E11" s="230" t="s">
        <v>87</v>
      </c>
      <c r="F11" s="229">
        <v>580782</v>
      </c>
      <c r="G11" s="229" t="s">
        <v>15</v>
      </c>
      <c r="H11" s="231" t="s">
        <v>86</v>
      </c>
      <c r="I11" s="232"/>
      <c r="J11" s="306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</row>
    <row r="12" spans="1:26" ht="28.5">
      <c r="A12" s="305"/>
      <c r="B12" s="234">
        <v>737383</v>
      </c>
      <c r="C12" s="235" t="s">
        <v>85</v>
      </c>
      <c r="D12" s="235" t="s">
        <v>88</v>
      </c>
      <c r="E12" s="236" t="s">
        <v>89</v>
      </c>
      <c r="F12" s="235">
        <v>536073</v>
      </c>
      <c r="G12" s="237" t="s">
        <v>17</v>
      </c>
      <c r="H12" s="238" t="s">
        <v>88</v>
      </c>
      <c r="I12" s="239"/>
      <c r="J12" s="306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</row>
    <row r="13" spans="1:26">
      <c r="A13" s="305"/>
      <c r="B13" s="234">
        <v>738378</v>
      </c>
      <c r="C13" s="235" t="s">
        <v>90</v>
      </c>
      <c r="D13" s="235" t="s">
        <v>88</v>
      </c>
      <c r="E13" s="236" t="s">
        <v>91</v>
      </c>
      <c r="F13" s="235">
        <v>581692</v>
      </c>
      <c r="G13" s="235" t="s">
        <v>15</v>
      </c>
      <c r="H13" s="238" t="s">
        <v>86</v>
      </c>
      <c r="I13" s="239"/>
      <c r="J13" s="306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</row>
    <row r="14" spans="1:26">
      <c r="A14" s="305"/>
      <c r="B14" s="234">
        <v>741337</v>
      </c>
      <c r="C14" s="235" t="s">
        <v>90</v>
      </c>
      <c r="D14" s="235" t="s">
        <v>88</v>
      </c>
      <c r="E14" s="236" t="s">
        <v>92</v>
      </c>
      <c r="F14" s="235">
        <v>538824</v>
      </c>
      <c r="G14" s="235" t="s">
        <v>17</v>
      </c>
      <c r="H14" s="238" t="s">
        <v>88</v>
      </c>
      <c r="I14" s="239"/>
      <c r="J14" s="306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</row>
    <row r="15" spans="1:26">
      <c r="A15" s="144"/>
      <c r="B15" s="145"/>
      <c r="C15" s="145"/>
      <c r="D15" s="145"/>
      <c r="E15" s="145"/>
      <c r="F15" s="145"/>
      <c r="G15" s="145"/>
      <c r="H15" s="145"/>
      <c r="I15" s="145"/>
      <c r="J15" s="24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J1"/>
    <mergeCell ref="A3:J3"/>
    <mergeCell ref="A4:J4"/>
    <mergeCell ref="A7:J7"/>
    <mergeCell ref="B9:D9"/>
    <mergeCell ref="E9:H9"/>
  </mergeCells>
  <dataValidations count="3">
    <dataValidation type="decimal" allowBlank="1" showErrorMessage="1" sqref="B12:B14 F11:F14" xr:uid="{00000000-0002-0000-0800-000002000000}">
      <formula1>1</formula1>
      <formula2>999999</formula2>
    </dataValidation>
    <dataValidation type="list" allowBlank="1" showInputMessage="1" showErrorMessage="1" prompt="ERROR - Seleccione una opción de la lista desplegable" sqref="G11:G14" xr:uid="{00000000-0002-0000-0800-000003000000}">
      <formula1>TIPO</formula1>
    </dataValidation>
    <dataValidation type="list" allowBlank="1" showInputMessage="1" showErrorMessage="1" prompt="ERROR - Seleccione una opción de la lista desplegable" sqref="H11:H14 C11:D14" xr:uid="{00000000-0002-0000-0800-000000000000}">
      <formula1>#REF!</formula1>
    </dataValidation>
  </dataValidation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00"/>
  <sheetViews>
    <sheetView workbookViewId="0"/>
  </sheetViews>
  <sheetFormatPr defaultColWidth="14.42578125" defaultRowHeight="15" customHeight="1"/>
  <cols>
    <col min="1" max="1" width="10.7109375" customWidth="1"/>
    <col min="2" max="2" width="63" customWidth="1"/>
    <col min="3" max="3" width="72.85546875" customWidth="1"/>
    <col min="4" max="4" width="72.85546875" hidden="1" customWidth="1"/>
    <col min="5" max="5" width="14.28515625" customWidth="1"/>
    <col min="6" max="7" width="20.140625" customWidth="1"/>
    <col min="8" max="26" width="10.7109375" customWidth="1"/>
  </cols>
  <sheetData>
    <row r="1" spans="1:7" ht="23.25">
      <c r="A1" s="310" t="s">
        <v>0</v>
      </c>
      <c r="B1" s="371"/>
      <c r="C1" s="371"/>
      <c r="D1" s="371"/>
      <c r="E1" s="372"/>
      <c r="G1" s="1"/>
    </row>
    <row r="2" spans="1:7" ht="23.25">
      <c r="A2" s="278"/>
      <c r="B2" s="3"/>
      <c r="C2" s="3"/>
      <c r="D2" s="3"/>
      <c r="E2" s="252"/>
      <c r="G2" s="1"/>
    </row>
    <row r="3" spans="1:7" ht="20.25">
      <c r="A3" s="311" t="str">
        <f>'Procesos Activos'!A3:J3</f>
        <v>UNIDAD ADMINISTRATIVA ESPECIAL CUERPO OFICIAL DE BOMBEROS BOGOTÁ</v>
      </c>
      <c r="B3" s="373"/>
      <c r="C3" s="373"/>
      <c r="D3" s="373"/>
      <c r="E3" s="374"/>
    </row>
    <row r="4" spans="1:7" ht="20.25">
      <c r="A4" s="311"/>
      <c r="B4" s="373"/>
      <c r="C4" s="373"/>
      <c r="D4" s="373"/>
      <c r="E4" s="374"/>
    </row>
    <row r="5" spans="1:7" ht="18">
      <c r="A5" s="251"/>
      <c r="B5" s="6" t="str">
        <f>'Procesos Activos'!B5</f>
        <v>PRIMER SEMESTRE</v>
      </c>
      <c r="C5" s="7" t="s">
        <v>3</v>
      </c>
      <c r="D5" s="6"/>
      <c r="E5" s="254">
        <f>'Procesos Activos'!D5</f>
        <v>2023</v>
      </c>
    </row>
    <row r="6" spans="1:7">
      <c r="A6" s="280"/>
      <c r="B6" s="10"/>
      <c r="C6" s="10"/>
      <c r="D6" s="10"/>
      <c r="E6" s="255"/>
    </row>
    <row r="7" spans="1:7" ht="23.25">
      <c r="A7" s="312" t="s">
        <v>93</v>
      </c>
      <c r="B7" s="375"/>
      <c r="C7" s="375"/>
      <c r="D7" s="375"/>
      <c r="E7" s="374"/>
    </row>
    <row r="8" spans="1:7">
      <c r="A8" s="281"/>
      <c r="B8" s="10"/>
      <c r="C8" s="10"/>
      <c r="D8" s="10"/>
      <c r="E8" s="255"/>
    </row>
    <row r="9" spans="1:7" ht="36">
      <c r="A9" s="251"/>
      <c r="B9" s="364" t="s">
        <v>94</v>
      </c>
      <c r="C9" s="366" t="s">
        <v>95</v>
      </c>
      <c r="D9" s="215" t="s">
        <v>6</v>
      </c>
      <c r="E9" s="255"/>
    </row>
    <row r="10" spans="1:7" ht="16.5" customHeight="1">
      <c r="A10" s="251"/>
      <c r="B10" s="406"/>
      <c r="C10" s="410"/>
      <c r="D10" s="216" t="s">
        <v>12</v>
      </c>
      <c r="E10" s="255"/>
    </row>
    <row r="11" spans="1:7" ht="75" customHeight="1">
      <c r="A11" s="251"/>
      <c r="B11" s="241"/>
      <c r="C11" s="17"/>
      <c r="D11" s="222"/>
      <c r="E11" s="255"/>
    </row>
    <row r="12" spans="1:7">
      <c r="A12" s="251"/>
      <c r="B12" s="242"/>
      <c r="C12" s="226"/>
      <c r="D12" s="226"/>
      <c r="E12" s="25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E1"/>
    <mergeCell ref="A3:E3"/>
    <mergeCell ref="A4:E4"/>
    <mergeCell ref="A7:E7"/>
    <mergeCell ref="B9:B10"/>
    <mergeCell ref="C9:C1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Andrea Gomez Restrepo</dc:creator>
  <cp:keywords/>
  <dc:description/>
  <cp:lastModifiedBy/>
  <cp:revision/>
  <dcterms:created xsi:type="dcterms:W3CDTF">2019-06-19T14:50:38Z</dcterms:created>
  <dcterms:modified xsi:type="dcterms:W3CDTF">2023-07-17T13:55:44Z</dcterms:modified>
  <cp:category/>
  <cp:contentStatus/>
</cp:coreProperties>
</file>