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172.16.92.9\Control Interno\2024\PM\Tercer Seguimiento PM 2024\Informe\"/>
    </mc:Choice>
  </mc:AlternateContent>
  <bookViews>
    <workbookView xWindow="0" yWindow="0" windowWidth="28800" windowHeight="9330"/>
  </bookViews>
  <sheets>
    <sheet name="PM" sheetId="1" r:id="rId1"/>
  </sheets>
  <externalReferences>
    <externalReference r:id="rId2"/>
    <externalReference r:id="rId3"/>
  </externalReferences>
  <definedNames>
    <definedName name="_xlnm._FilterDatabase" localSheetId="0" hidden="1">PM!$A$3:$AF$185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64" i="1" l="1"/>
  <c r="AA64" i="1" s="1"/>
  <c r="AB64" i="1" s="1"/>
  <c r="Z4" i="1"/>
  <c r="AA4" i="1" s="1"/>
  <c r="AB4" i="1" s="1"/>
  <c r="Z164" i="1" l="1"/>
  <c r="AA164" i="1" s="1"/>
  <c r="AB164" i="1" s="1"/>
  <c r="Z165" i="1"/>
  <c r="AA165" i="1" s="1"/>
  <c r="AB165" i="1" s="1"/>
  <c r="Z166" i="1"/>
  <c r="AA166" i="1" s="1"/>
  <c r="AB166" i="1" s="1"/>
  <c r="Z167" i="1"/>
  <c r="AA167" i="1" s="1"/>
  <c r="AB167" i="1" s="1"/>
  <c r="Z168" i="1"/>
  <c r="AA168" i="1" s="1"/>
  <c r="AB168" i="1" s="1"/>
  <c r="Z169" i="1"/>
  <c r="AA169" i="1" s="1"/>
  <c r="AB169" i="1" s="1"/>
  <c r="Z170" i="1"/>
  <c r="AA170" i="1" s="1"/>
  <c r="AB170" i="1" s="1"/>
  <c r="Z171" i="1"/>
  <c r="AA171" i="1" s="1"/>
  <c r="AB171" i="1" s="1"/>
  <c r="Z172" i="1"/>
  <c r="AA172" i="1" s="1"/>
  <c r="AB172" i="1" s="1"/>
  <c r="Z173" i="1"/>
  <c r="AA173" i="1" s="1"/>
  <c r="AB173" i="1" s="1"/>
  <c r="Z174" i="1"/>
  <c r="AA174" i="1" s="1"/>
  <c r="AB174" i="1" s="1"/>
  <c r="Z175" i="1"/>
  <c r="AA175" i="1" s="1"/>
  <c r="AB175" i="1" s="1"/>
  <c r="Z176" i="1"/>
  <c r="AA176" i="1" s="1"/>
  <c r="AB176" i="1" s="1"/>
  <c r="Z177" i="1"/>
  <c r="AA177" i="1" s="1"/>
  <c r="AB177" i="1" s="1"/>
  <c r="Z178" i="1"/>
  <c r="AA178" i="1" s="1"/>
  <c r="AB178" i="1" s="1"/>
  <c r="Z179" i="1"/>
  <c r="AA179" i="1" s="1"/>
  <c r="AB179" i="1" s="1"/>
  <c r="Z180" i="1"/>
  <c r="AA180" i="1" s="1"/>
  <c r="AB180" i="1" s="1"/>
  <c r="Z181" i="1"/>
  <c r="AA181" i="1" s="1"/>
  <c r="AB181" i="1" s="1"/>
  <c r="Z182" i="1"/>
  <c r="AA182" i="1" s="1"/>
  <c r="AB182" i="1" s="1"/>
  <c r="Z183" i="1"/>
  <c r="AA183" i="1" s="1"/>
  <c r="AB183" i="1" s="1"/>
  <c r="Z184" i="1"/>
  <c r="AA184" i="1" s="1"/>
  <c r="AB184" i="1" s="1"/>
  <c r="Z185" i="1"/>
  <c r="AA185" i="1" s="1"/>
  <c r="AB185" i="1" s="1"/>
  <c r="P185" i="1"/>
  <c r="P184" i="1"/>
  <c r="P183" i="1"/>
  <c r="P182" i="1"/>
  <c r="P180" i="1"/>
  <c r="P179" i="1"/>
  <c r="P178" i="1"/>
  <c r="P177" i="1"/>
  <c r="P176" i="1"/>
  <c r="P175" i="1"/>
  <c r="P174" i="1"/>
  <c r="P173" i="1"/>
  <c r="N181" i="1"/>
  <c r="Z162" i="1"/>
  <c r="AA162" i="1" s="1"/>
  <c r="AB162" i="1" s="1"/>
  <c r="Z163" i="1"/>
  <c r="AA163" i="1" s="1"/>
  <c r="AB163" i="1" s="1"/>
  <c r="Z156" i="1"/>
  <c r="AA156" i="1" s="1"/>
  <c r="AB156" i="1" s="1"/>
  <c r="Z157" i="1"/>
  <c r="AA157" i="1" s="1"/>
  <c r="AB157" i="1" s="1"/>
  <c r="Z158" i="1"/>
  <c r="AA158" i="1" s="1"/>
  <c r="AB158" i="1" s="1"/>
  <c r="Z159" i="1"/>
  <c r="AA159" i="1" s="1"/>
  <c r="AB159" i="1" s="1"/>
  <c r="Z160" i="1"/>
  <c r="AA160" i="1" s="1"/>
  <c r="AB160" i="1" s="1"/>
  <c r="Z161" i="1"/>
  <c r="AA161" i="1" s="1"/>
  <c r="AB161" i="1" s="1"/>
  <c r="Z148" i="1"/>
  <c r="AA148" i="1" s="1"/>
  <c r="AB148" i="1" s="1"/>
  <c r="Z149" i="1"/>
  <c r="AA149" i="1" s="1"/>
  <c r="AB149" i="1" s="1"/>
  <c r="Z150" i="1"/>
  <c r="AA150" i="1" s="1"/>
  <c r="AB150" i="1" s="1"/>
  <c r="Z151" i="1"/>
  <c r="AA151" i="1" s="1"/>
  <c r="AB151" i="1" s="1"/>
  <c r="Z152" i="1"/>
  <c r="AA152" i="1" s="1"/>
  <c r="AB152" i="1" s="1"/>
  <c r="Z153" i="1"/>
  <c r="AA153" i="1" s="1"/>
  <c r="AB153" i="1" s="1"/>
  <c r="Z154" i="1"/>
  <c r="AA154" i="1" s="1"/>
  <c r="AB154" i="1" s="1"/>
  <c r="Z155" i="1"/>
  <c r="AA155" i="1" s="1"/>
  <c r="AB155" i="1" s="1"/>
  <c r="Z147" i="1"/>
  <c r="AA147" i="1" s="1"/>
  <c r="AB147" i="1" s="1"/>
  <c r="Z146" i="1"/>
  <c r="AA146" i="1" s="1"/>
  <c r="AB146" i="1" s="1"/>
  <c r="Z144" i="1"/>
  <c r="AA144" i="1" s="1"/>
  <c r="AB144" i="1" s="1"/>
  <c r="Z145" i="1"/>
  <c r="AA145" i="1" s="1"/>
  <c r="AB145" i="1" s="1"/>
  <c r="Z108" i="1"/>
  <c r="AA108" i="1" s="1"/>
  <c r="AB108" i="1" s="1"/>
  <c r="Z109" i="1"/>
  <c r="AA109" i="1" s="1"/>
  <c r="AB109" i="1" s="1"/>
  <c r="Z110" i="1"/>
  <c r="AA110" i="1" s="1"/>
  <c r="AB110" i="1" s="1"/>
  <c r="Z111" i="1"/>
  <c r="AA111" i="1" s="1"/>
  <c r="AB111" i="1" s="1"/>
  <c r="Z112" i="1"/>
  <c r="AA112" i="1" s="1"/>
  <c r="AB112" i="1" s="1"/>
  <c r="Z113" i="1"/>
  <c r="AA113" i="1" s="1"/>
  <c r="AB113" i="1" s="1"/>
  <c r="Z114" i="1"/>
  <c r="AA114" i="1" s="1"/>
  <c r="AB114" i="1" s="1"/>
  <c r="Z115" i="1"/>
  <c r="AA115" i="1" s="1"/>
  <c r="AB115" i="1" s="1"/>
  <c r="Z116" i="1"/>
  <c r="AA116" i="1" s="1"/>
  <c r="AB116" i="1" s="1"/>
  <c r="Z117" i="1"/>
  <c r="AA117" i="1" s="1"/>
  <c r="AB117" i="1" s="1"/>
  <c r="Z118" i="1"/>
  <c r="AA118" i="1" s="1"/>
  <c r="AB118" i="1" s="1"/>
  <c r="Z119" i="1"/>
  <c r="AA119" i="1" s="1"/>
  <c r="Z120" i="1"/>
  <c r="AA120" i="1" s="1"/>
  <c r="AB120" i="1" s="1"/>
  <c r="Z121" i="1"/>
  <c r="AA121" i="1" s="1"/>
  <c r="AB121" i="1" s="1"/>
  <c r="Z122" i="1"/>
  <c r="AA122" i="1" s="1"/>
  <c r="AB122" i="1" s="1"/>
  <c r="Z123" i="1"/>
  <c r="AA123" i="1" s="1"/>
  <c r="AB123" i="1" s="1"/>
  <c r="Z124" i="1"/>
  <c r="AA124" i="1" s="1"/>
  <c r="AB124" i="1" s="1"/>
  <c r="Z125" i="1"/>
  <c r="AA125" i="1" s="1"/>
  <c r="AB125" i="1" s="1"/>
  <c r="Z126" i="1"/>
  <c r="AA126" i="1" s="1"/>
  <c r="AB126" i="1" s="1"/>
  <c r="Z127" i="1"/>
  <c r="AA127" i="1" s="1"/>
  <c r="AB127" i="1" s="1"/>
  <c r="Z128" i="1"/>
  <c r="AA128" i="1" s="1"/>
  <c r="AB128" i="1" s="1"/>
  <c r="Z129" i="1"/>
  <c r="AA129" i="1" s="1"/>
  <c r="AB129" i="1" s="1"/>
  <c r="Z130" i="1"/>
  <c r="AA130" i="1" s="1"/>
  <c r="AB130" i="1" s="1"/>
  <c r="Z131" i="1"/>
  <c r="AA131" i="1" s="1"/>
  <c r="AB131" i="1" s="1"/>
  <c r="Z132" i="1"/>
  <c r="AA132" i="1" s="1"/>
  <c r="AB132" i="1" s="1"/>
  <c r="Z133" i="1"/>
  <c r="AA133" i="1" s="1"/>
  <c r="AB133" i="1" s="1"/>
  <c r="Z134" i="1"/>
  <c r="AA134" i="1" s="1"/>
  <c r="AB134" i="1" s="1"/>
  <c r="Z135" i="1"/>
  <c r="AA135" i="1" s="1"/>
  <c r="AB135" i="1" s="1"/>
  <c r="Z136" i="1"/>
  <c r="AA136" i="1" s="1"/>
  <c r="AB136" i="1" s="1"/>
  <c r="Z137" i="1"/>
  <c r="AA137" i="1" s="1"/>
  <c r="AB137" i="1" s="1"/>
  <c r="Z138" i="1"/>
  <c r="AA138" i="1" s="1"/>
  <c r="AB138" i="1" s="1"/>
  <c r="Z139" i="1"/>
  <c r="AA139" i="1" s="1"/>
  <c r="AB139" i="1" s="1"/>
  <c r="Z140" i="1"/>
  <c r="AA140" i="1" s="1"/>
  <c r="AB140" i="1" s="1"/>
  <c r="Z141" i="1"/>
  <c r="AA141" i="1" s="1"/>
  <c r="AB141" i="1" s="1"/>
  <c r="Z142" i="1"/>
  <c r="AA142" i="1" s="1"/>
  <c r="AB142" i="1" s="1"/>
  <c r="Z143" i="1"/>
  <c r="AA143" i="1" s="1"/>
  <c r="AB143" i="1" s="1"/>
  <c r="Z107" i="1"/>
  <c r="AA107" i="1" s="1"/>
  <c r="AB107" i="1" s="1"/>
  <c r="Z51" i="1"/>
  <c r="AA51" i="1" s="1"/>
  <c r="AB51" i="1" s="1"/>
  <c r="Z52" i="1"/>
  <c r="AA52" i="1" s="1"/>
  <c r="Z53" i="1"/>
  <c r="AA53" i="1" s="1"/>
  <c r="AB53" i="1" s="1"/>
  <c r="Z54" i="1"/>
  <c r="AA54" i="1" s="1"/>
  <c r="AB54" i="1" s="1"/>
  <c r="Z55" i="1"/>
  <c r="AA55" i="1" s="1"/>
  <c r="AB55" i="1" s="1"/>
  <c r="Z56" i="1"/>
  <c r="AA56" i="1" s="1"/>
  <c r="AB56" i="1" s="1"/>
  <c r="Z57" i="1"/>
  <c r="AA57" i="1" s="1"/>
  <c r="AB57" i="1" s="1"/>
  <c r="Z58" i="1"/>
  <c r="AA58" i="1" s="1"/>
  <c r="AB58" i="1" s="1"/>
  <c r="Z59" i="1"/>
  <c r="AA59" i="1" s="1"/>
  <c r="AB59" i="1" s="1"/>
  <c r="Z60" i="1"/>
  <c r="AA60" i="1" s="1"/>
  <c r="AB60" i="1" s="1"/>
  <c r="Z61" i="1"/>
  <c r="AA61" i="1" s="1"/>
  <c r="AB61" i="1" s="1"/>
  <c r="Z62" i="1"/>
  <c r="AA62" i="1" s="1"/>
  <c r="AB62" i="1" s="1"/>
  <c r="Z63" i="1"/>
  <c r="AA63" i="1" s="1"/>
  <c r="AB63" i="1" s="1"/>
  <c r="Z65" i="1"/>
  <c r="AA65" i="1" s="1"/>
  <c r="AB65" i="1" s="1"/>
  <c r="Z66" i="1"/>
  <c r="AA66" i="1" s="1"/>
  <c r="AB66" i="1" s="1"/>
  <c r="Z67" i="1"/>
  <c r="AA67" i="1" s="1"/>
  <c r="AB67" i="1" s="1"/>
  <c r="Z68" i="1"/>
  <c r="AA68" i="1" s="1"/>
  <c r="AB68" i="1" s="1"/>
  <c r="Z69" i="1"/>
  <c r="AA69" i="1" s="1"/>
  <c r="AB69" i="1" s="1"/>
  <c r="Z70" i="1"/>
  <c r="AA70" i="1" s="1"/>
  <c r="AB70" i="1" s="1"/>
  <c r="Z71" i="1"/>
  <c r="AA71" i="1" s="1"/>
  <c r="AB71" i="1" s="1"/>
  <c r="Z72" i="1"/>
  <c r="AA72" i="1" s="1"/>
  <c r="AB72" i="1" s="1"/>
  <c r="Z73" i="1"/>
  <c r="AA73" i="1" s="1"/>
  <c r="AB73" i="1" s="1"/>
  <c r="Z74" i="1"/>
  <c r="AA74" i="1" s="1"/>
  <c r="AB74" i="1" s="1"/>
  <c r="Z75" i="1"/>
  <c r="AA75" i="1" s="1"/>
  <c r="AB75" i="1" s="1"/>
  <c r="Z76" i="1"/>
  <c r="AA76" i="1" s="1"/>
  <c r="AB76" i="1" s="1"/>
  <c r="Z77" i="1"/>
  <c r="AA77" i="1" s="1"/>
  <c r="AB77" i="1" s="1"/>
  <c r="Z78" i="1"/>
  <c r="AA78" i="1" s="1"/>
  <c r="AB78" i="1" s="1"/>
  <c r="Z79" i="1"/>
  <c r="AA79" i="1" s="1"/>
  <c r="AB79" i="1" s="1"/>
  <c r="Z80" i="1"/>
  <c r="AA80" i="1" s="1"/>
  <c r="AB80" i="1" s="1"/>
  <c r="Z81" i="1"/>
  <c r="AA81" i="1" s="1"/>
  <c r="AB81" i="1" s="1"/>
  <c r="Z82" i="1"/>
  <c r="AA82" i="1" s="1"/>
  <c r="AB82" i="1" s="1"/>
  <c r="Z83" i="1"/>
  <c r="AA83" i="1" s="1"/>
  <c r="AB83" i="1" s="1"/>
  <c r="Z84" i="1"/>
  <c r="AA84" i="1" s="1"/>
  <c r="AB84" i="1" s="1"/>
  <c r="Z85" i="1"/>
  <c r="AA85" i="1" s="1"/>
  <c r="AB85" i="1" s="1"/>
  <c r="Z86" i="1"/>
  <c r="AA86" i="1" s="1"/>
  <c r="AB86" i="1" s="1"/>
  <c r="Z87" i="1"/>
  <c r="AA87" i="1" s="1"/>
  <c r="AB87" i="1" s="1"/>
  <c r="Z88" i="1"/>
  <c r="AA88" i="1" s="1"/>
  <c r="AB88" i="1" s="1"/>
  <c r="Z89" i="1"/>
  <c r="AA89" i="1" s="1"/>
  <c r="AB89" i="1" s="1"/>
  <c r="Z90" i="1"/>
  <c r="AA90" i="1" s="1"/>
  <c r="AB90" i="1" s="1"/>
  <c r="Z91" i="1"/>
  <c r="AA91" i="1" s="1"/>
  <c r="AB91" i="1" s="1"/>
  <c r="Z92" i="1"/>
  <c r="AA92" i="1" s="1"/>
  <c r="AB92" i="1" s="1"/>
  <c r="Z93" i="1"/>
  <c r="AA93" i="1" s="1"/>
  <c r="AB93" i="1" s="1"/>
  <c r="Z94" i="1"/>
  <c r="AA94" i="1" s="1"/>
  <c r="AB94" i="1" s="1"/>
  <c r="Z95" i="1"/>
  <c r="AA95" i="1" s="1"/>
  <c r="AB95" i="1" s="1"/>
  <c r="Z96" i="1"/>
  <c r="AA96" i="1" s="1"/>
  <c r="AB96" i="1" s="1"/>
  <c r="Z97" i="1"/>
  <c r="AA97" i="1" s="1"/>
  <c r="AB97" i="1" s="1"/>
  <c r="Z98" i="1"/>
  <c r="AA98" i="1" s="1"/>
  <c r="AB98" i="1" s="1"/>
  <c r="Z99" i="1"/>
  <c r="AA99" i="1" s="1"/>
  <c r="AB99" i="1" s="1"/>
  <c r="Z100" i="1"/>
  <c r="AA100" i="1" s="1"/>
  <c r="AB100" i="1" s="1"/>
  <c r="Z101" i="1"/>
  <c r="AA101" i="1" s="1"/>
  <c r="AB101" i="1" s="1"/>
  <c r="Z102" i="1"/>
  <c r="AA102" i="1" s="1"/>
  <c r="AB102" i="1" s="1"/>
  <c r="Z103" i="1"/>
  <c r="AA103" i="1" s="1"/>
  <c r="AB103" i="1" s="1"/>
  <c r="Z104" i="1"/>
  <c r="AA104" i="1" s="1"/>
  <c r="AB104" i="1" s="1"/>
  <c r="Z105" i="1"/>
  <c r="AA105" i="1" s="1"/>
  <c r="AB105" i="1" s="1"/>
  <c r="Z106" i="1"/>
  <c r="AA106" i="1" s="1"/>
  <c r="AB106" i="1" s="1"/>
  <c r="Z44" i="1"/>
  <c r="AA44" i="1" s="1"/>
  <c r="AB44" i="1" s="1"/>
  <c r="Z45" i="1"/>
  <c r="AA45" i="1" s="1"/>
  <c r="AB45" i="1" s="1"/>
  <c r="Z46" i="1"/>
  <c r="AA46" i="1" s="1"/>
  <c r="AB46" i="1" s="1"/>
  <c r="Z47" i="1"/>
  <c r="AA47" i="1" s="1"/>
  <c r="AB47" i="1" s="1"/>
  <c r="Z48" i="1"/>
  <c r="AA48" i="1" s="1"/>
  <c r="AB48" i="1" s="1"/>
  <c r="Z49" i="1"/>
  <c r="AA49" i="1" s="1"/>
  <c r="AB49" i="1" s="1"/>
  <c r="Z50" i="1"/>
  <c r="AA50" i="1" s="1"/>
  <c r="AB50" i="1" s="1"/>
  <c r="Z43" i="1"/>
  <c r="AA43" i="1" s="1"/>
  <c r="AB43" i="1" s="1"/>
  <c r="Z42" i="1"/>
  <c r="AA42" i="1" s="1"/>
  <c r="AB42" i="1" s="1"/>
  <c r="Z41" i="1"/>
  <c r="AA41" i="1" s="1"/>
  <c r="AB41" i="1" s="1"/>
  <c r="Z40" i="1"/>
  <c r="AA40" i="1" s="1"/>
  <c r="AB40" i="1" s="1"/>
  <c r="Z39" i="1"/>
  <c r="AA39" i="1" s="1"/>
  <c r="AB39" i="1" s="1"/>
  <c r="Z38" i="1"/>
  <c r="AA38" i="1" s="1"/>
  <c r="AB38" i="1" s="1"/>
  <c r="Z37" i="1"/>
  <c r="AA37" i="1" s="1"/>
  <c r="AB37" i="1" s="1"/>
  <c r="Z36" i="1"/>
  <c r="AA36" i="1" s="1"/>
  <c r="AB36" i="1" s="1"/>
  <c r="Z35" i="1"/>
  <c r="AA35" i="1" s="1"/>
  <c r="AB35" i="1" s="1"/>
  <c r="Z34" i="1"/>
  <c r="AA34" i="1" s="1"/>
  <c r="AB34" i="1" s="1"/>
  <c r="Z33" i="1"/>
  <c r="AA33" i="1" s="1"/>
  <c r="AB33" i="1" s="1"/>
  <c r="Z32" i="1"/>
  <c r="AA32" i="1" s="1"/>
  <c r="AB32" i="1" s="1"/>
  <c r="Z31" i="1"/>
  <c r="AA31" i="1" s="1"/>
  <c r="AB31" i="1" s="1"/>
  <c r="Z30" i="1"/>
  <c r="AA30" i="1" s="1"/>
  <c r="AB30" i="1" s="1"/>
  <c r="Z29" i="1"/>
  <c r="AA29" i="1" s="1"/>
  <c r="AB29" i="1" s="1"/>
  <c r="Z28" i="1"/>
  <c r="AA28" i="1" s="1"/>
  <c r="AB28" i="1" s="1"/>
  <c r="Z5" i="1"/>
  <c r="AA5" i="1" s="1"/>
  <c r="AB5" i="1" s="1"/>
  <c r="Z6" i="1"/>
  <c r="AA6" i="1" s="1"/>
  <c r="AB6" i="1" s="1"/>
  <c r="Z7" i="1"/>
  <c r="AA7" i="1" s="1"/>
  <c r="AB7" i="1" s="1"/>
  <c r="Z8" i="1"/>
  <c r="AA8" i="1" s="1"/>
  <c r="AB8" i="1" s="1"/>
  <c r="Z9" i="1"/>
  <c r="AA9" i="1" s="1"/>
  <c r="AB9" i="1" s="1"/>
  <c r="Z10" i="1"/>
  <c r="AA10" i="1" s="1"/>
  <c r="AB10" i="1" s="1"/>
  <c r="Z11" i="1"/>
  <c r="AA11" i="1" s="1"/>
  <c r="AB11" i="1" s="1"/>
  <c r="Z12" i="1"/>
  <c r="AA12" i="1" s="1"/>
  <c r="AB12" i="1" s="1"/>
  <c r="Z13" i="1"/>
  <c r="AA13" i="1" s="1"/>
  <c r="AB13" i="1" s="1"/>
  <c r="Z14" i="1"/>
  <c r="AA14" i="1" s="1"/>
  <c r="AB14" i="1" s="1"/>
  <c r="Z15" i="1"/>
  <c r="AA15" i="1" s="1"/>
  <c r="AB15" i="1" s="1"/>
  <c r="Z16" i="1"/>
  <c r="AA16" i="1" s="1"/>
  <c r="AB16" i="1" s="1"/>
  <c r="Z17" i="1"/>
  <c r="AA17" i="1" s="1"/>
  <c r="AB17" i="1" s="1"/>
  <c r="Z18" i="1"/>
  <c r="AA18" i="1" s="1"/>
  <c r="AB18" i="1" s="1"/>
  <c r="Z19" i="1"/>
  <c r="AA19" i="1" s="1"/>
  <c r="AB19" i="1" s="1"/>
  <c r="Z20" i="1"/>
  <c r="AA20" i="1" s="1"/>
  <c r="AB20" i="1" s="1"/>
  <c r="Z21" i="1"/>
  <c r="AA21" i="1" s="1"/>
  <c r="AB21" i="1" s="1"/>
  <c r="Z22" i="1"/>
  <c r="AA22" i="1" s="1"/>
  <c r="AB22" i="1" s="1"/>
  <c r="Z23" i="1"/>
  <c r="AA23" i="1" s="1"/>
  <c r="AB23" i="1" s="1"/>
  <c r="Z24" i="1"/>
  <c r="AA24" i="1" s="1"/>
  <c r="AB24" i="1" s="1"/>
  <c r="Z25" i="1"/>
  <c r="AA25" i="1" s="1"/>
  <c r="AB25" i="1" s="1"/>
  <c r="Z26" i="1"/>
  <c r="AA26" i="1" s="1"/>
  <c r="AB26" i="1" s="1"/>
  <c r="Z27" i="1"/>
  <c r="AA27" i="1" s="1"/>
  <c r="AB27" i="1" s="1"/>
</calcChain>
</file>

<file path=xl/sharedStrings.xml><?xml version="1.0" encoding="utf-8"?>
<sst xmlns="http://schemas.openxmlformats.org/spreadsheetml/2006/main" count="3116" uniqueCount="1033">
  <si>
    <t>IDENTIFICACIÓN DEL HALLAZGO</t>
  </si>
  <si>
    <t>ESTABLECIMIENTO ACCIONES DE MEJORA</t>
  </si>
  <si>
    <t>TERCER SEGUIMIENTO 2024</t>
  </si>
  <si>
    <t>No. solicitud</t>
  </si>
  <si>
    <t>Fecha de Solicitud</t>
  </si>
  <si>
    <t>Fuente de hallazgo</t>
  </si>
  <si>
    <t>Fuente hallazgo 2</t>
  </si>
  <si>
    <t>Detalle de la fuente</t>
  </si>
  <si>
    <t>Fecha del hallazgo</t>
  </si>
  <si>
    <t>Código o capítulo</t>
  </si>
  <si>
    <t>Proceso afectado</t>
  </si>
  <si>
    <t>Hallazgo y/o situación</t>
  </si>
  <si>
    <t>Causa(s) del hallazgo</t>
  </si>
  <si>
    <t>Tipo de acción Propuesta</t>
  </si>
  <si>
    <t>Líder proceso</t>
  </si>
  <si>
    <t>Área responsable de ejecución</t>
  </si>
  <si>
    <t>Líder área responsable de ejecución</t>
  </si>
  <si>
    <t>Recursos</t>
  </si>
  <si>
    <t>Meta de la acción</t>
  </si>
  <si>
    <t>% que se espera alcanzar de la meta</t>
  </si>
  <si>
    <t>Fórmula del indicador</t>
  </si>
  <si>
    <t>Fecha de inicio</t>
  </si>
  <si>
    <t>Fecha terminación</t>
  </si>
  <si>
    <t>3.Fecha seguimiento</t>
  </si>
  <si>
    <t>3.Evidencias o soportes ejecución acción de mejora</t>
  </si>
  <si>
    <t>3.Actividades realizadas  a la fecha</t>
  </si>
  <si>
    <t>3.Resultado del indicador</t>
  </si>
  <si>
    <t>3.% avance en ejecución de la meta</t>
  </si>
  <si>
    <t>3.Alerta</t>
  </si>
  <si>
    <t>3.Analisis - Seguimiento OCI</t>
  </si>
  <si>
    <t>3.Auditor que realizó el seguimiento</t>
  </si>
  <si>
    <t>Universo</t>
  </si>
  <si>
    <t>(Asignado por la Oficina de Control Interno)</t>
  </si>
  <si>
    <t>(DD-MM-AA)</t>
  </si>
  <si>
    <t>(Seleccione de la lista desplegable)</t>
  </si>
  <si>
    <t>(Indicar relación con otro  hallazgo / a acción)</t>
  </si>
  <si>
    <t>(Nombre completo del informe origen del hallazgo)</t>
  </si>
  <si>
    <t>(Identificación del  hallazgo, en el informe)</t>
  </si>
  <si>
    <t>(Transcripción del hallazgo)</t>
  </si>
  <si>
    <t>(Utilice cualquier técnica: 5 ¿por qué?, espina pescado, lluvia de ideas etc.)</t>
  </si>
  <si>
    <t>(Detalle todas las actividades que ejecutarán para eliminar la(s) causa(s) del hallazgo)</t>
  </si>
  <si>
    <t>(No. total de actividades, recursos, personas etc, de la acción - Columna K).</t>
  </si>
  <si>
    <t>(Información automática)</t>
  </si>
  <si>
    <t>(Financieros - Logísticos - Humanos - Tecnológicos )</t>
  </si>
  <si>
    <t>(Describa el resultado que espera obtener al ejecutar la acción)</t>
  </si>
  <si>
    <t>(Formule acorde con cantidad de actividades de la Columna L)</t>
  </si>
  <si>
    <t>(Relacione los documentos  que soportan y evidencian avances de ejecución)</t>
  </si>
  <si>
    <t>(No. actividades realizadas de las indicadas en la columna K).</t>
  </si>
  <si>
    <t>(Cálculo automático)</t>
  </si>
  <si>
    <t>(Información del análisis adelantado por el auditor que realizó el seguimiento)</t>
  </si>
  <si>
    <t>Origen Interno</t>
  </si>
  <si>
    <t>Auditoria de Gestión Administrativa. (Aseguramiento de bienes de la UAECOB).</t>
  </si>
  <si>
    <t>2.4</t>
  </si>
  <si>
    <t>Gestión de Recursos</t>
  </si>
  <si>
    <t>Incumplimiento al Manual de Políticas Contable MAN-GF-01 versión 02, numeral 15.3-propiedad planta y equipo –medición posteriordepreciación que describe lo siguiente: “Los bienes ingresados a la entidad no podrán permanecer en la bodega por un período superior a los sesenta días. En evento que así fuera, su depreciación iniciará a partir del día 61. En consecuencia, el aplicativo a través del cual se adelanta la administración de los bienes que conforman las propiedades Planta y equipo de la UAECOB, dispondrá de una alerta que indique que el bien ha permanecido allí en la bodega por dicho período e iniciará su depreciación…” Así mismo, a lo establecido en el Manual de Procedimientos Administrativos y Contables para el manejo y control de los bienes en las Entidades de Gobierno Distritales - Versión 1, a lo relativo en lo descrito en el numera 4.1.1. Los Bienes en Almacén y Bodega</t>
  </si>
  <si>
    <t>Falta de seguimiento en la entrega de los bienes</t>
  </si>
  <si>
    <t>Enviar bimestralmente memorandos a las respectivas subdirecciones para realizar las acciones a  que haya lugar</t>
  </si>
  <si>
    <t>Correctiva</t>
  </si>
  <si>
    <t>Hernando Ibagué Rodríguez (E)</t>
  </si>
  <si>
    <t>Almacén</t>
  </si>
  <si>
    <t>Humanos</t>
  </si>
  <si>
    <t>Seguimiento a la entrega de bienes</t>
  </si>
  <si>
    <t>No. de memorandos enviados bimestralmente / No. de memorandos proyectados (6)</t>
  </si>
  <si>
    <t>Francia Helena Díaz Gómez</t>
  </si>
  <si>
    <r>
      <t>La Subdirección de Gestión Corporativa respondio lo siguiente:</t>
    </r>
    <r>
      <rPr>
        <i/>
        <sz val="7"/>
        <color theme="1"/>
        <rFont val="Calibri"/>
        <family val="2"/>
        <scheme val="minor"/>
      </rPr>
      <t>" No se presentan evidencias en el presente seguimiento".</t>
    </r>
  </si>
  <si>
    <t>Para el presente seguimiento no se presentan evidencias. Con lo anterior, se mantiene el porcentaje de avance del seguimiento anterior del 68% respecto a la meta establecida.</t>
  </si>
  <si>
    <t>seguimiento a los procesos y procedimientos asociados al grupo UARBO</t>
  </si>
  <si>
    <t>9.2</t>
  </si>
  <si>
    <t>Gestión del Talento Humano</t>
  </si>
  <si>
    <t>No se identificó soporte que evidenciara que los bomberos que se encuentran dentro del grupo UARBO y que tienen el rol de Buzo Advance cuenten con el requisito del numeral 8 capitulo IV formación y entrenamiento del MN-PR21-</t>
  </si>
  <si>
    <t>1. Las solicitudes de formación para  el equipo UARBO remitidas por parte de la Subdirección Operativa no contaban con el detalle requerido de la necesidad que permitieran  priorizar dichas capacitaciones.
2. No se cuenta con el plan interno de capacitación del equipo UARBO actualizado.</t>
  </si>
  <si>
    <t>1. Garantizar que para la ejecución de la contratación del curso de buceo OPEN WATER, la cual se llevará a cabo en el segundo semestre  de  la  vigencia  2022,  se  priorizará  a  20  servidores operativos   del   grupo   de   salvamento,   búsqueda   y   rescate acuático y subacuático.</t>
  </si>
  <si>
    <t>Mónica María Pérez Barragán (e)</t>
  </si>
  <si>
    <t xml:space="preserve">Subdirecciòn de Gestiòn Humana
</t>
  </si>
  <si>
    <t>Financieros - Humanos - Logísticos</t>
  </si>
  <si>
    <t>Identificar las necesidades del equipo UARBO con el fin de asignar responsables y establecer la estrategia de ejecución de las mismas.</t>
  </si>
  <si>
    <t>Actividades planeas / Actividades Ejecutadas</t>
  </si>
  <si>
    <t>Camilo Andrés Caicedo Estrada</t>
  </si>
  <si>
    <t>1. Correo de revision de estudios previos para inicio del proceso.</t>
  </si>
  <si>
    <t>Se deja el porcentaje de cumplimiento del seguimiento anterior, teniendo en cuenta que no se presentaron avances para el cumplimiento de la acción.</t>
  </si>
  <si>
    <t>06/10/222</t>
  </si>
  <si>
    <t>Origen externo</t>
  </si>
  <si>
    <t>Auditoria de regularidad PAD 2022 Cod. 184</t>
  </si>
  <si>
    <t xml:space="preserve">3.1.3.1.2 </t>
  </si>
  <si>
    <t>Gestión Estratégica</t>
  </si>
  <si>
    <t xml:space="preserve"> Hallazgo Administrativo con presunta incidencia disciplinaria por falencias en la designación de la matriz de riesgo según la tipología contractual y deficiencias en la formulación o estructuración de la matriz de riesgo, del convenio interadministrativo No. 698 de 2020. </t>
  </si>
  <si>
    <t xml:space="preserve">No existe un control efectivo para la verificación de la calidad de las matrices de riesgos de contratación </t>
  </si>
  <si>
    <t>Implementar desde la OAP, la verificación de la construcción de la matriz de riesgos de contratación:
1. Realizar una transferencia de conocimiento con las personas de la OAP que desarrollan procesos de contatación (25%) OAP</t>
  </si>
  <si>
    <t>Manuel Eduardo Castillo Guzmán</t>
  </si>
  <si>
    <t xml:space="preserve">
Oficina Asesora de Planeación</t>
  </si>
  <si>
    <t>N/A</t>
  </si>
  <si>
    <t xml:space="preserve">Aplicación de control de verificación de matrices de contatación </t>
  </si>
  <si>
    <t>Actividades ejecutadas / actividades programadas</t>
  </si>
  <si>
    <t>María del Carmen Bonilla</t>
  </si>
  <si>
    <t xml:space="preserve">Se ha realizo la identifiacion y analisis de riesgos de contratacion     
https://bomberosbog-my.sharepoint.com/:f:/g/personal/irojas_bomberosbogota_gov_co/Euvv103gNL5CgC9Dk1ZYAmQBwC8qbqeeEGckU972zzRfhg?e=9PlpEE  </t>
  </si>
  <si>
    <t>Se verificaron las evidencias allegas y se observa que han venido realizando la actividad establecida en la acción de mejora, han venido cumpliendo con  la acción propuesta</t>
  </si>
  <si>
    <t xml:space="preserve">Hallazgo Administrativo con presunta incidencia disciplinaria por falencias en la designación de la matriz de riesgo según la tipología contractual y deficiencias en la formulación o estructuración de la matriz de riesgo, del convenio interadministrativo No. 698 de 2020. </t>
  </si>
  <si>
    <t>2. Aplicar un control de verificación previa de la matriz para constatar la correcta identificación y tatamiento de los riesgos del proceso, cuyo evidencia será la firma del documento (25%) OAP</t>
  </si>
  <si>
    <t>Se observan  las matrices de riesgos desde el componente técnico , financiero y jurídico, de conformidad con la tipología y objeto contractual las cuáles se encuentran firmadas por  el jefe de y los profesionales de la OAP y por la Directora de la Entidad, han venido cumpliendo con las acción propuesta</t>
  </si>
  <si>
    <t>Gestión Jurídica</t>
  </si>
  <si>
    <t>3. Diseñar y actualizar el formato de matriz de riesgos del proceso de contratación y efectuar la socialización del documento (50%) OJ</t>
  </si>
  <si>
    <t>Mónica María Pérez Barragán</t>
  </si>
  <si>
    <t>Oficina Jurídica</t>
  </si>
  <si>
    <t>Se diseñó y actualizó el formato de matriz de riesgos del proceso de contratación y efectuó la socialización del documento (se adjunta Matriz y Acta de Reunión)</t>
  </si>
  <si>
    <t>1. Se evidencia actualización de formato "Matriz de análisis, estimación y tipificación de riesgos de contratos" código GJ-FT13 versión 1 vigencia 24/11/2022 el cual se encuentra publicado dentro de los formatos del proceso Gestión Jurídica  https://www.bomberosbogota.gov.co/transparencia/procesos/gestion-juridica</t>
  </si>
  <si>
    <t>Diana Sirley Medrano Otavo</t>
  </si>
  <si>
    <t xml:space="preserve">3.1.3.1.3 </t>
  </si>
  <si>
    <t>Hallazgo Administrativo con presunta incidencia disciplinaria por publicación extemporánea de algunos soportes del proceso contractual correspondiente al Convenio Interadministrativo No. 698 de 2020 y no publicación del Plan Anual de Adquisición en la página WEB de la UAECOB.</t>
  </si>
  <si>
    <t>No se ha generado un control efectivo de las publicaciones en la plataforma SECOP II</t>
  </si>
  <si>
    <t>Implementar el control de las publicaciones en SECOP II producto de las ejecuciones contractuales:
1. Socializar los lineamientos para la publicación de documentos en el SECOP II (20%) (OJ)</t>
  </si>
  <si>
    <t xml:space="preserve">Aplicación del control a las publicaciones en SECOP II </t>
  </si>
  <si>
    <t>Se llevó a cabo reunión de socialización de lineamientos Secop con el fin de clarificar aspectos que no estuvieran claros y dictar un nuevo lineamiento</t>
  </si>
  <si>
    <t>1. Se evidencia invitación del 09/02/2023 a socialización de los lineamientos para la publicación de documentos en plataforma Secop II.
2. Se evidencia acta de reunión del 10/02/2023 y lista de asistencia de lineamientos para la publicación de documentos en plataforma Secop II del certificado de afiliación de ARL debe seguir siendo realizado por parte de los supervisores como requisito de ejecución, en el módulo de ejecución.</t>
  </si>
  <si>
    <t>2. Asignar a los apoyos a la contatación, roles de acceso al SECOP II (30%) OAP</t>
  </si>
  <si>
    <t>Se realiza seguimiento mensual en Secop II 
https://bomberosbog-my.sharepoint.com/:f:/g/personal/irojas_bomberosbogota_gov_co/Eukb1aFldkJMvG3GqVCeDaoB3P4CfEAJsgnulr6WZ3TolA?e=FNgVlD
https://bomberosbog-my.sharepoint.com/:f:/g/personal/irojas_bomberosbogota_gov_co/Eukb1aFldkJMvG3GqVCeDaoB3P4CfEAJsgnulr6WZ3TolA?e=FNgVlD</t>
  </si>
  <si>
    <t>Se observa el cuadro en Excel que diseñaron con el fin de hacer seguimiento y control a las publicaciones correspondientes en el SECOP, han venido cumpliendo con el control establecido</t>
  </si>
  <si>
    <t>3. Aplicar un control de verificación periódica a las publicaciones realizadas como resultado de la ejecución contractual (30%) OAP</t>
  </si>
  <si>
    <t>4. Remitir el plan Anual de Contratación al área de comunicaciones, para su publicación (20%) OJ</t>
  </si>
  <si>
    <t>Se remitieron las versiones del plan Anual de Contratación al área de comunicaciones, para su publicación</t>
  </si>
  <si>
    <t>1. Se evidencia correo electrónico del 03/04/2024 solicitud de la Oficina Jurídica a mesa de ayuda publicación del PPA versión 9
2. Se evidencia correo electrónico del 09/04/2024 solicitud de la Oficina Jurídica a mesa de ayuda publicación del PPA versión 10.
3. Se evidencia correo electrónico del 29/04/2024 solicitud de la Oficina Jurídica a mesa de ayuda publicación del PPA versión 11.
4. Se evidencia correo electrónico del 10/05/2024 solicitud de la Oficina Jurídica a mesa de ayuda publicación del PPA versión 12.
5. Se evidencia correo electrónico del 18/05/2024 solicitud de la Oficina Jurídica a mesa de ayuda publicación del PPA versión 13.
6. Se evidencia correo electrónico del 24/05/2024 solicitud de la Oficina Jurídica a mesa de ayuda publicación del PPA versión 14.
7. Se evidencia correo electrónico del 28/05/2024 solicitud de la Oficina Jurídica a mesa de ayuda publicación del PPA versión 15.
8. Se evidencia correo electrónico del 30/05/2024 solicitud de la Oficina Jurídica a mesa de ayuda publicación del PPA versión 16.
9. Se evidencia correo electrónico del 30/05/2024 solicitud de la Oficina Jurídica a mesa de ayuda publicación del PPA versión 17.
10. Se verifica dentro de la página de la Unidad y se observa publicación del plan anual de adquisiciones versiones en el link https://www.bomberosbogota.gov.co/transparencia/contratacion/plan-anual-adquisiciones</t>
  </si>
  <si>
    <t>3.1.3.1.4</t>
  </si>
  <si>
    <t>Hallazgo Administrativo por mora en la liquidación del convenio interadministrativo No.698 de 2020</t>
  </si>
  <si>
    <t>No se ajustó el texto correspondiente a los plazos de liquidación en el formato de estudios previos y clausulados del contrato.</t>
  </si>
  <si>
    <t>Generar alertas para adelantar el trámite de liquidación de los contratos:
1. Ajustar el texto correspondiente a los plazos de liquidación en el formato de estudios previos y clausulados de los contratos, de conformidad con la normatividad vigente (50%) OJ-OAP</t>
  </si>
  <si>
    <t>Oficina Jurídica
Oficina Asesora de Planeación</t>
  </si>
  <si>
    <t>Mónica María Pérez Barragán
Manuel Eduardo Castillo Guzmán</t>
  </si>
  <si>
    <t>Actualización de los formatos de estudios previos y clausulado</t>
  </si>
  <si>
    <t>Se ajustó el texto correspondiente a la liquidación en el formato de estudios previos y en el formato del clausulado. Fueron debidamente publicados en el Sistema de Gestión y Desempeño de la Oficina Asesora de Planeación</t>
  </si>
  <si>
    <t>1. Se evidencia formato de estudios previos de convocatoria pública Código: GJ-FT12 versión 03 vigencia 17/02/2023 en el numeral 21 Liquidación –orientación de texto para incluir, el cual se encuentra ubicado en la página de la Unidad dentro de los formatos del proceso contractual en el link. https://www.bomberosbogota.gov.co/transparencia/procesos/gestion-juridica.</t>
  </si>
  <si>
    <t>2. Realizar seguimiento Mensual a los términos para la liquidación de los contatos (50%) Oficina Jurídica</t>
  </si>
  <si>
    <t>Se realizó seguimiento a los términos para la liquidación de los contatos. En los meses de abril, mayo y junio. Se adjuntan actas de seguimiento.</t>
  </si>
  <si>
    <t xml:space="preserve">Se evidencia actas de reunión seguimiento contratos pendientes de liquidar realizada por la Oficina Jurídica con cada una de las Subdirecciones y oficinas en carpeta actas de seguimiento liquidaciones mayo fecha 02/05/2024 con SGH, SP, fecha 03/05/2024 con SGR, SL, SGC fecha 06/05/2024 con OAP, fecha 29/05/2024 con SGH, OAP, fecha 30/05/2024 con SGR, fecha 31/05/2024 con SO, SL, SGC, se evidencia actas de seguimiento liquidaciones Junio fecha 28/06/2024 con OAP, SGH, SGR, SGC, SL y SO. 
Por lo anterior, se recomienda documentar los controles que se formulan dentro de las políticas de operación de la dependencia bien sea en procedimiento, instructivos y/o mapa de riesgos de gestión, para que cuando se termine la acción de mejora, los controles continúen minimizando el riesgo de futuras reiteraciones de hallazgos al concluir las acciones de mejora. </t>
  </si>
  <si>
    <t>3.1.3.1.5</t>
  </si>
  <si>
    <t>Hallazgo Administrativo por deficiencias en la gestión documental del contrato de consultoría No. 631 de 2020</t>
  </si>
  <si>
    <t>No se tuvo en cuenta los tiempos en los cuales e podran remitir los documentos fisicos a la carpeta contractual conforme a los lineamientos del Plan Institucional de Archivos de la UAECOB– GRPL01.</t>
  </si>
  <si>
    <t xml:space="preserve">Alertar a los diferentes supervisores y personal de apoyo a la supervisión de la Subdirección de Gestión Humana con el fin de que se remitan a las carpetas contractuales de los preveedores los documentos que se vayan radicando de los diferentes contratos de la subdirección conforme a lo señalado en el  Plan Institucional de Archivos de la UAECOB– GRPL0, así como el respectivo Manual de Contratación. </t>
  </si>
  <si>
    <t>Desarrollo Organizacional</t>
  </si>
  <si>
    <t>Humanos - Tecnológicos</t>
  </si>
  <si>
    <t>Documentos completos en cada expediente contractual</t>
  </si>
  <si>
    <t>Memorando proyectado/ memorando comunicado</t>
  </si>
  <si>
    <t>1, Para este seguimiento no se presentó evidencia nueva, por lo tanto, se evaluó con la anterior, evidenciando el cumplimiento de la acción propuesta y la meta estabelcida.</t>
  </si>
  <si>
    <t>La acción se encuentra cumplida desde los seguimientos anteriores y se esta a la espera de ser revisada por el ente externo para su cierre</t>
  </si>
  <si>
    <t>3.2.1.1.1</t>
  </si>
  <si>
    <t>Hallazgo Administrativo con presunta incidencia disciplinaria por baja ejecución de metas en los proyectos de inversión ejecutados por la UAECOB durante la vigencia 2021</t>
  </si>
  <si>
    <t>No se solicitó el ajuste a la programación de las metas de los proyectos de inversión 2021, como resultado del análisis y seguimiento a la planeación</t>
  </si>
  <si>
    <t>Realizar análisis periódico a las metas de los proyectos de inversión para la toma oportuna de las decisiones relacionadas con el cumplimiento y ajuste de las mismas, con base en los reportes de las áreas (Esta actividad se realizará conjuntamente entre la Dirección y la OAP):
1. Realizar seguimiento trimestral al cumplimiento de las metas contemplando y generando alertas tempranas para el Comité Institucional de Gestión y Desempeño (50%)</t>
  </si>
  <si>
    <t>Control de la ejecución de las metas de inversión</t>
  </si>
  <si>
    <t>1) Actas de conciliación con las áreas, las cuales se realizan conjuntamente entre la OAP y la Dirección (Se realizaron reuniones mensuales con las áreas para conciliación de las cifras de cada meta proyecto de inversión)
2) Informes de seguimiento a la gestión (presentaciones con alerta de metas resagadas) puestos a consideración de la alta Dirección. 
https://bomberosbog-my.sharepoint.com/personal/irojas_bomberosbogota_gov_co/_layouts/15/onedrive.aspx?e=5%3A82467a480a1c4e93b8e0eed6ae1a43aa&amp;sharingv2=true&amp;fromShare=true&amp;at=9&amp;FolderCTID=0x01200038A405574F315A428F1F0B5FF53522D5&amp;CT=1720806258913&amp;OR=OWA%2DNT%2DMail&amp;CID=e9203bd3%2Db750%2D648f%2D6bae%2Da6c6c55c2276&amp;id=%2Fpersonal%2Firojas%5Fbomberosbogota%5Fgov%5Fco%2FDocuments%2FEvidencias%20Seguimiento%20PM%20OAP%2F2024%20Seguimiento%20PM%20OAP%2FIII%20Seguimiento%20PM%2FContralor%C3%ADa%2F3%2E2%2E1%2E1%2E1</t>
  </si>
  <si>
    <t>De acuerdo a las evidencias observadas se establece que han venido realizando las advertencias correspondientes en el CIGD, han venido cumpliendo con la acción propuesta</t>
  </si>
  <si>
    <t>2. Cuando corresponda, Incorporar en el acta del Comité Institucional de Gestión y Desempeño pertinente al periodo, la toma de decisiones que aporten al cumplimiento de las metas de los proyectos de inversión (50%).</t>
  </si>
  <si>
    <t>1) Actas de Comité Directivo. 
https://bomberosbog-my.sharepoint.com/personal/irojas_bomberosbogota_gov_co/_layouts/15/onedrive.aspx?e=5%3A82467a480a1c4e93b8e0eed6ae1a43aa&amp;sharingv2=true&amp;fromShare=true&amp;at=9&amp;FolderCTID=0x01200038A405574F315A428F1F0B5FF53522D5&amp;CT=1720806258913&amp;OR=OWA%2DNT%2DMail&amp;CID=e9203bd3%2Db750%2D648f%2D6bae%2Da6c6c55c2276&amp;id=%2Fpersonal%2Firojas%5Fbomberosbogota%5Fgov%5Fco%2FDocuments%2FEvidencias%20Seguimiento%20PM%20OAP%2F2024%20Seguimiento%20PM%20OAP%2FIII%20Seguimiento%20PM%2FContralor%C3%ADa%2F3%2E2%2E1%2E1%2E1</t>
  </si>
  <si>
    <t>Se observa en la presentación realizada en el CIGD  del  7/12/2023 que alertan  del estado de ejecución de las metas de los proyectos de inversión, han venido cumpliendo con la acción propuesta.</t>
  </si>
  <si>
    <t xml:space="preserve">3.3.1.2.3.1 </t>
  </si>
  <si>
    <t>Hallazgo Administrativo por falta de control en el manejo de los bienes que figuran en el inventario a 31 de diciembre de 2021.</t>
  </si>
  <si>
    <t>Falta de puntos de control y cumplimiento a los procedimientos establecidos para las vigencias comprendidas entre el 2012 - 2020 para control adecuado de los bienes que hacen parte del inventario de la entidad.</t>
  </si>
  <si>
    <t>Seguimiento trimestral al cumplimiento de los procedimientos establecidos para el control de ubicación de los bienes de la entidad.</t>
  </si>
  <si>
    <t>Inventarios</t>
  </si>
  <si>
    <t>Humanos- Tecnológicos</t>
  </si>
  <si>
    <t>Seguimiento efectivos</t>
  </si>
  <si>
    <t>Seguimiento programados/seguimientos realizados</t>
  </si>
  <si>
    <t>Para el presente seguimiento la Subdirección de Gestión Corporativa no envia evidencias. Acción cumplida en el seguimiento realizado el 23 de octubre de 2023, donde se aportaron las evidencias correspondientes.</t>
  </si>
  <si>
    <t>Acción cumplida en el seguimiento realizado el 23/10/2023, donde se aportaron las evidencias correspondientes.</t>
  </si>
  <si>
    <t>3.3.1.2.5.1</t>
  </si>
  <si>
    <t>Hallazgo Administrativo por saldos de contratos de vigencias anteriores que afectan la información contable, generando incertidumbre en la cuenta 240101 por valor de $389.474.812.18</t>
  </si>
  <si>
    <t>En la cuenta se registra la causación de bienes y/o servicios recibidos por la Unidad en vigencias anteriores,  la cual puede encontrase pendiente para tramite de pago, a causa de falta de documentos soporte de ejecución o de informes finales de ejecución contractual, cuando el último pago está sujeto a esta condición.</t>
  </si>
  <si>
    <t>1. Revisar los saldos y registros de la cuenta  240101, identificando aquellos que se relacionan con contratos de vigencias anteriores , con el fin de contrastar esta informacion contra documentos del expediente contractual y de ejecución presupuestal,  para determinar que el registro contable se haya saldado correctamente, en razon a la liquidacion del contrato y  el pago de pasivos exigible u otras cuentas peendientes de pago</t>
  </si>
  <si>
    <t>Financiera</t>
  </si>
  <si>
    <t>Identificar los saldos y ajustar la cuenta</t>
  </si>
  <si>
    <t>Valor de los ajustes realizados/ valor de los saldos identificados</t>
  </si>
  <si>
    <t>Para el presente seguimiento la Subdirección de Gestión Corporativa no envia evidencias. Acción cumplida en el seguimiento realizado el 21 de abril de 2023, donde se aportaron las evidencias correspondientes.</t>
  </si>
  <si>
    <t>Acción cumplida en el seguimiento realizado el 21/04/2023, donde se aportaron las evidencias correspondientes.</t>
  </si>
  <si>
    <t>Auditoria de desempeño PAD 2022 Cod. 186</t>
  </si>
  <si>
    <t>3.3.1.1.1</t>
  </si>
  <si>
    <t>Hallazgo Administrativo con Presunta Incidencia Disciplinaria por incumplimiento del deber de supervisión en los Contratos de Mantenimiento Nos. 394 de 2017, 444, 445 y 697 de 2021.</t>
  </si>
  <si>
    <t>Debilidad en el proceso de supervisión en cuanto a la información entregada por el contratista.</t>
  </si>
  <si>
    <t xml:space="preserve">1. Realizar, bimestralmente, el seguimiento al cumplimiento de los compromisos a cargo del contratista, elaborando para tal efecto una matriz que contenga las obligaciones, en la que se dejará constancia del cumplimiento de aquellas, de acuerdo con la necesidad de ejecución en el periodo respectivo, aportando los documentos que lo soporten.
</t>
  </si>
  <si>
    <t>Norma Cecilia Sánchez Sandino</t>
  </si>
  <si>
    <t>Gestión del parque automotor y HEA</t>
  </si>
  <si>
    <t>Logísticos, humanos y técnologicos</t>
  </si>
  <si>
    <t>Correcta supervisión  de los contratos de la Subdirección Logística</t>
  </si>
  <si>
    <t xml:space="preserve">Número actividades realizadas / Número actividades propuestas </t>
  </si>
  <si>
    <r>
      <t>La Subdirección Logistica responde lo siguiente:</t>
    </r>
    <r>
      <rPr>
        <i/>
        <sz val="7"/>
        <color theme="1"/>
        <rFont val="Calibri"/>
        <family val="2"/>
        <scheme val="minor"/>
      </rPr>
      <t xml:space="preserve"> "Se solicitó a través del ID 175271 Y 181700,  ajuste de la meta de 7 a 4, teniendo en cuenta los periodos de revisión. Con base en lo anterior la OCI dio por cerrada la acción en el segundo seguimiento, el cual esta en espera de cierre por parte del ente de control; sin embargo, como evidencia de que la actividad se continua realizando, se adjuntan los informes asociados los contratos 380 y 573 del 2023."</t>
    </r>
    <r>
      <rPr>
        <sz val="7"/>
        <color theme="1"/>
        <rFont val="Calibri"/>
        <family val="2"/>
        <scheme val="minor"/>
      </rPr>
      <t xml:space="preserve">
Ubicar link https://bomberosbog.sharepoint.com/:f:/s/SUBDIRECCINLOGISTICA/Ep7nzFmbgHtPmRXNC_ikz_IBOMSJIep5fvx7CrtsqlG-Kg?e=GOHdKu</t>
    </r>
  </si>
  <si>
    <t>Se evidencian actas de reunión con el coordinador el contrato Navitrans contrato 380 de 2023 y la UAECOB, cuyo tema es la actualización del aplicativo log +, de los meses de enero, marzo y mayo de 2024, asimismo, las actas de reunión de julio, septiembre, noviembre de 2023. Igualmente, los informes de ejecución del contrato.</t>
  </si>
  <si>
    <t>2. Requerir al contratista, bimestralmente, mediante correo electrónico para que mantenga actualizada la herramienta tecnológica puesta a disposición por la entidad, de acuerdo con los módulos que estén habilitados.</t>
  </si>
  <si>
    <r>
      <t>La Subdirección Logistica responde lo siguiente:</t>
    </r>
    <r>
      <rPr>
        <i/>
        <sz val="7"/>
        <color theme="1"/>
        <rFont val="Calibri"/>
        <family val="2"/>
        <scheme val="minor"/>
      </rPr>
      <t>"a OCI dio por cerrada la acción en el segundo seguimiento, el cual esta en espera de cierre por parte del ente de control contraloria; sin embargo, como evidencia de que la actividad se continua realizando, se adjunta las actas de reunión con el proveedor Navitrans de los meses julio 2023, Sept. 2023; nov 2023; enero 2024; marzo 2024 y mayo 2024., donde se realiza seguimiento de actualización de la herramienta tecnologica.(Log +)
Ubicar link https://bomberosbog.sharepoint.com/:f:/s/SUBDIRECCINLOGISTICA/Ep7nzFmbgHtPmRXNC_ikz_IBOMSJIep5fvx7CrtsqlG-Kg?e=frLAzp"</t>
    </r>
  </si>
  <si>
    <t>3.3.1.1.2</t>
  </si>
  <si>
    <t xml:space="preserve"> Hallazgo Administrativo con Presunta Incidencia Disciplinaria, por fallas en la planeación en el Contrato de Mantenimiento No. 697 de 2021</t>
  </si>
  <si>
    <t>Fallas en la planeación en el Contrato de Mantenimiento No. 697 de 2021</t>
  </si>
  <si>
    <t>1. Hacer consulta en el PCT de la entidad del estado del equipo cuyo mantenimiento se requiere,  cada vez que se presente solicitud por las estaciones y de manera previa a la realización de la intervención técnica, dejando evidencia de la consulta (pantallazo) y anexándolo al formato único de mantenimiento.</t>
  </si>
  <si>
    <t>Correcta verificación del estado de elementos en el PCT de la entidad</t>
  </si>
  <si>
    <t>No se presento evidencia</t>
  </si>
  <si>
    <t>No se reportó evidencia nueva, ya que en el anterior seguimiento se le había dado por cumplida.</t>
  </si>
  <si>
    <t>3.3.1.1.3</t>
  </si>
  <si>
    <t>Hallazgo Administrativo con Presunta Incidencia Disciplinaria por inconsistencias en la información suministrada a la  Contraloría de Bogotá y en el
control de identificación de los vehículos</t>
  </si>
  <si>
    <t>Inconsistencias en la información entregada por contratista.</t>
  </si>
  <si>
    <t>1. Verificar mensualmente la información consignada en el archivo plano que presente el contratista con la factura, con el propósito de garantizar que los datos corresponden con las intervenciones técnicas efectuadas y aprobadas, solicitando por correo electrónico su corrección, en el evento que contenga imprecisiones.</t>
  </si>
  <si>
    <t>Correcta verificación de la información presentada por el contratista, garantizando que los datos corresponden con las intervenciones técnicas efectuadas y aprobadas</t>
  </si>
  <si>
    <t>Acción cumplida en el seguimiento del 19 de abril de 2024.</t>
  </si>
  <si>
    <t>3.3.1.1.4</t>
  </si>
  <si>
    <t>Hallazgo Administrativo por deficiencias en los procedimientos GR – PR06 mantenimiento correctivo de parque automotor y GR – PR26 mantenimiento preventivo y predictivo de parque automotor de la UAECOB.</t>
  </si>
  <si>
    <t>Deficiencias  en los procedimientos GR06 y GR26</t>
  </si>
  <si>
    <t>1. Realizar la modificación de los procedimientos GR06 y GR26.
2. Realizar la publicación en la página web de la entidad, una vez los procedimientos estén actualizados.</t>
  </si>
  <si>
    <t>Efectuar la actualización de los procedimientos y su correcta formalización</t>
  </si>
  <si>
    <r>
      <t xml:space="preserve">La Subdirección Logistica responde lo siguiente: </t>
    </r>
    <r>
      <rPr>
        <i/>
        <sz val="7"/>
        <color theme="1"/>
        <rFont val="Calibri"/>
        <family val="2"/>
        <scheme val="minor"/>
      </rPr>
      <t>"Se solicito a través del ID 175271 Y 181700,  ajuste de la acción teniendo en cuenta que el procedimiento el GR-06 no existe dentro del listado maestro de documentos y el procedimiento el GR-26, ya fue actualizado.  Con base en lo anterior la OCI dio por cerrada la acción en el segundo seguimiento, el cual está en espera de cierre por parte del ente de control; sin embargo, como evidencia de la actividad se adjunta procedimiento GR-26.</t>
    </r>
    <r>
      <rPr>
        <sz val="7"/>
        <color theme="1"/>
        <rFont val="Calibri"/>
        <family val="2"/>
        <scheme val="minor"/>
      </rPr>
      <t xml:space="preserve">
</t>
    </r>
    <r>
      <rPr>
        <i/>
        <sz val="7"/>
        <color theme="1"/>
        <rFont val="Calibri"/>
        <family val="2"/>
        <scheme val="minor"/>
      </rPr>
      <t>https://bomberosbog.sharepoint.com/:f:/s/SUBDIRECCINLOGISTICA/EhL0Mp9zzGpFgaieDpyuItUBMfUSfy9sOvWn9dae_jiX0g?e=19Kies"</t>
    </r>
  </si>
  <si>
    <t>Se evidencia la actualización del procedimiento GR-26 -Mantenimiento preventivo y correctivo del parque automotor, del 28 de julio de 2023.</t>
  </si>
  <si>
    <t>3.3.1.1.5</t>
  </si>
  <si>
    <t>Hallazgo Administrativo con Presunta Incidencia Disciplinaria por incumplir durante las vigencias 2017, 2018 y 2019 las obligaciones consignadas en
la Resolución No. 100 de 2009 de la UAECOB “Por la cual se crea y reglamenta el Comité de Vehículos de la UAECOB”.</t>
  </si>
  <si>
    <t>incumplir durante las vigencias 2017, 2018 y 2019 las obligaciones consignadas en
la Resolución No. 100 de 2009 de la UAECOB “Por la cual se crea y reglamenta el Comité de Vehículos de la UAECOB”.</t>
  </si>
  <si>
    <t>1. Adelantar las sesiones del comité de vehiculos de acuerdo con lo dispuesto en la resolución 618 de 2021, levantando el acta correspondiente.</t>
  </si>
  <si>
    <t>Cumplimiento de la resolución 618 de 2021 con respecto al comité de vehículos de la entidad.</t>
  </si>
  <si>
    <t>3.3.1.1.6</t>
  </si>
  <si>
    <t>Hallazgo Administrativo por no contar con un sistema de registro de datos históricos y en tiempo real de los mantenimientos realizados a los bienes de la
UAECOB, en condiciones adecuadas de seguridad y calidad de la información.</t>
  </si>
  <si>
    <t>1. Verificar bimestralmente que el contratista tenga actualizada en la herramienta dispuesta por la entidad la información requerida por la supervisión, según los módulos habilitados en la herramienta. De esto se dejará constancia en acta.</t>
  </si>
  <si>
    <t>Correcta desarrollod de la información ingresada por el contratista en la herramienta dispuesta por la entidad.</t>
  </si>
  <si>
    <t>3.3.1.1.7</t>
  </si>
  <si>
    <t>Hallazgo Administrativo con Presuntas Incidencias Disciplinaria y Penal e Incidencia Fiscal en cuantía de $134.804.107, por irregularidades en la ejecución
del Contrato de Prestación de Servicios No. 377 de 2019 celebrado entre la UAECOB y REIMPODIESEL S.A.</t>
  </si>
  <si>
    <t>Irregularidades en la ejecución
del Contrato de Prestación de Servicios No. 377 de 2019 celebrado entre la UAECOB y REIMPODIESEL S.A - Debilidad en el seguimiento a los contratos del proceso de mantenimiento.</t>
  </si>
  <si>
    <t>1. Adjuntar al formato de salida del vehículo y entrega a satisfacción a la operación, expresa constancia de la verificación de la realización efectiva por parte del contratista de las intervenciones técnicas que fueron aprobadas.</t>
  </si>
  <si>
    <t>Correcta implementación de los formatos y el registro de la información en este</t>
  </si>
  <si>
    <t>Auditoría de Desempeño
Cod. No. 163  PAD 2023</t>
  </si>
  <si>
    <t xml:space="preserve"> Hallazgo Administrativo con presunta incidencia disciplinaria por la extralimitación de funciones del Comité de vehículos de la UAECOB, el comité autorizo el mantenimiento por valor de $2.448.853.092 excediendo sus funciones entre los años 2021 y 2022.</t>
  </si>
  <si>
    <t>Porque la Resolución 618 de 2021 de Comité de vehiculos no contempla el monto específico para recomendar los mantenimientos del parque automotor por lo que el monto se estipuló en el comité desarrollado en julio de 2022, en cuya acta los miembros del comité recomiendan presentar los vehiculos que superen los 20 millones de pesos. 2.- Porque existen errores de redacción en las actas del comité, dado que se establece que al momento de votar "los miembros del comité dicen estar a favor",  lo cual significa en este caso que recomiendan, pues la aprobación definitiva la da el supervisor del contrato de mantenimiento que en este caso es también la Secretaria Técnica de dicho comité.</t>
  </si>
  <si>
    <t>1.- Actualizar Resolución 618 del 29 de junio de 2021 del Comité de vehiculos en la que se incluya en SMMLV (Cantidad de SMMLV que se determinará en comité de gestión y desempeño) el valor de mantenimiento a partir del cual se deba solicitar recomendación a los miembros del comité.</t>
  </si>
  <si>
    <t>Subdirección Logística</t>
  </si>
  <si>
    <t>(Logísticos - Humanos - Tecnológicos )</t>
  </si>
  <si>
    <t xml:space="preserve">Documentación adecuada de las aprobaciones de los mantenimientos realizados bajo el contrato. </t>
  </si>
  <si>
    <t>Número actividades realizadas / Número actividades propuestas</t>
  </si>
  <si>
    <r>
      <t xml:space="preserve">La Subdirección Logistica responde lo siguiente: </t>
    </r>
    <r>
      <rPr>
        <i/>
        <sz val="7"/>
        <color theme="1"/>
        <rFont val="Calibri"/>
        <family val="2"/>
        <scheme val="minor"/>
      </rPr>
      <t>"Se realizó ajuste a la Resolución del Comité de Vehiculos,  mediante resolución 873 del 9 de julio del 2024 la cual modifica la resolución 618 de 2021 y se adjunta como 
Evidencia en el siguiente link https://bomberosbog.sharepoint.com/:b:/s/SUBDIRECCINLOGISTICA/EYsBb08N4GdFoFaZc_-KglEBWR1Y0JIlNQnvo6BiPJHe8A?e=X9rsQa"</t>
    </r>
  </si>
  <si>
    <t>Se evidencia la Resolución No.873 de 2024, donde se realiza la modificación de los artículos segundo y tercero de la Resolución 618 de 2021. Por lo anterior se evidencia un cumplimiento del 100% respecto a la acción establecida.</t>
  </si>
  <si>
    <t xml:space="preserve"> 2.- En el evento en que se presente una situación en que se requiera someter a revisión del Comité de vehículos se anotará en el acta que el Comité "RECOMIENDA" o "NO RECOMIENDA" realizar el mantenimiento y no dejar el comentario de aprobación de los mismos.</t>
  </si>
  <si>
    <t>No se presentó evidencia nueva, se le dio por cumplida en seguimientos anteriores</t>
  </si>
  <si>
    <t xml:space="preserve"> 3. Hacer controles de la informacion y evidencias contenida en las actas, para evitar distorcion en la terminologia o indebida interpretacion de la resolucion.</t>
  </si>
  <si>
    <t>Hallazgo Administrativo con presunta incidencia Disciplinaria y Fiscal por valor de $ 85.266.076, que corresponde al monto cancelado por la UAECOB a la empresa NAVITRANS., por concepto de servicios y/o repuestos respecto a los vehículos OBH774, OBH772, OCJ888, OLO373, OBE957, OBE036,OBI408, OBI817, OKZ539, OKZ539,
OBH777, OBG935, OBG554, OBI409, OLN022, OLM980, OKZ570, OCJ889, OCJ997,
OCJ998, OBF432, OBG387, OBI052, OBI053, OJX876, OKZ894, sin hacer exigibles las garantías técnicas con que contaban, según el contratos 444 de 2021 y 440 de 2022.</t>
  </si>
  <si>
    <t>1.- Porque debido al uso y desgaste propio de las máquinas por ser vehículos de emergencia, para los casos especificos relacionados,  la garantia no aplicaba, toda vez que aunque se afectaban items similares o iguales, los mismos se presentaban en períodos diferentes de tiempo.</t>
  </si>
  <si>
    <t>1.- Incluir un campo en la matriz de seguimiento de vehículos donde se indique el concepto técnico del proveedor que amerita el mantenimiento y la aclaración en casos similares. En el formato de ingreso de taller, debe aparecer un campo en que se informe si es GARANTIA O NO.</t>
  </si>
  <si>
    <t xml:space="preserve">Documentación adecuada de los procedimientos de control y supervisión </t>
  </si>
  <si>
    <r>
      <t xml:space="preserve">La Subdirección Logistica responde lo sigueinte: </t>
    </r>
    <r>
      <rPr>
        <i/>
        <sz val="7"/>
        <color rgb="FF000000"/>
        <rFont val="Calibri"/>
        <family val="2"/>
      </rPr>
      <t>"Como evidencia para el cierre de este hallazgo, se adjunta la matriz de garantías "BASE DE DATOS GARANTIAS VEHÍCULOS CONTRATOS UAECOB 380 y 573" con seguimiento al mes de junio del 2024 y los formatos de ingreso a taller a partir del 15 de mayo del 2024 fecha en la que el proveedor realizó el ajuste a dicho formato "INVENTARIO RECIBO Y ENTREGA DE VEHÍCULOS EN SERVICIO".
Link de evidencias.
https://bomberosbog.sharepoint.com/:f:/s/SUBDIRECCINLOGISTICA/Eq92JODiLoRLqsE6LW_fDcYBKpWr5KtsszWtZGiw8BSZ3g?e=re6x8A"</t>
    </r>
  </si>
  <si>
    <t>Se evidencia la base de datos de los vehículos que entran al taller por garantías del contrato 380 de 2023, con 9 solicitudes realizadas en los meses de mayo y junio de 2024, donde se describe la placa del vehículo, la fecha de solicitud de la garantía el, concepto de la garantía, el ingeniero que lo solicita, y la fecha de cierre de la solicitud de la garantía. Asimismo, se evidencia la trazabilidad de la solicitud, con los soportes del inventario de recibo y entrega de vehículos por mantenimiento de cada uno de los 9 casos que hacen parte de la base. Con lo anterior, se observa un cumplimiento del 100% respecto a la acción establecida.</t>
  </si>
  <si>
    <t>2. Incluir en la herramienta de control, un campo donde se justifiquen técnicamente los insumos y/o repuestos y mano de obra requeridos para realizar los mantenimientos.</t>
  </si>
  <si>
    <t>3.- Diligenciar la matriz de revisión de garantias aplicables conforme al diagnóstico técnico dado por el proveedor y la aprobación generada por parte del Ingeniero (IRT) apoyo a la supervisón.</t>
  </si>
  <si>
    <t>4.- Documentar a través del envio de correos electrónicos al proveedor para la solicitud de garantías por parte del residente de taller en los casos que aplique.</t>
  </si>
  <si>
    <t>Hallazgo Administrativo con Presunta Incidencia Disciplinaria por incumplimiento del deber de supervisión en los Contratos de Mantenimiento Nos. 444, 445 de 2021 y 440 ,441 de 2022.</t>
  </si>
  <si>
    <t xml:space="preserve">1.- Porque el validador existente no estaba condicionado para identificar la variable items repetidos.   </t>
  </si>
  <si>
    <t>1.- Como acción correctiva, se generó nota a crédito al caso No. 2, con fecha mayo 15 de 2023, el cual corresponde al vehículo con sigla ME21, por error involuntario en el que se duplica valor en tapa de depósito limpiabrisas.</t>
  </si>
  <si>
    <t>Complementar Adecuado seguimiento y controles de supervisión</t>
  </si>
  <si>
    <t>Para este seguimiento no se aportó evidencia nueva, ya  que en seguimientos anteriores  se le dio por cumplida.</t>
  </si>
  <si>
    <t>2.- Porque las 
máquinas requieren unas horas especificas de trabajo y/o kilometros para la ejecución de mantenimientos preventivos, en ese sentido se deben realizar mantenimientos correctivos fuera de estos tiempos por fallas inesperadas.</t>
  </si>
  <si>
    <t>2. - Adoptar un punto de control adicional previo a la aprobación de la factura de la supervisión para que se evidencie la relación y totalidad entre los items facturados y ejecutados</t>
  </si>
  <si>
    <t xml:space="preserve"> 3.- Porque el proveedor cuenta con un sistema que no le permite detallar los items en la factura tal y como lo presenta en la cotización lo cual genera confusión</t>
  </si>
  <si>
    <t>3.- Incluir en el cuadro de seguimiento del vehículo un espacio donde se coloque el comentario, en caso de que aplique, que se requiere importar el repuesto y/o otros motivos técnicos que afecten los tiempos de reparación</t>
  </si>
  <si>
    <t>4.- Porque los tiempos de reparación y mantenimiento por parte del proveedor se ven afectados por consecución e importación de repuestos y/o por la complejidad de la falla</t>
  </si>
  <si>
    <t>4.- Organizar de manera permanente la información suminstrada por el proveedor (archivo plano) para generar reportes por vehículos para hacer los cruces y validaciones necesarias que permitan evidenciar inconsistencias, información repetida y/o dobles registros</t>
  </si>
  <si>
    <t>5.- Generar un condicional contra el validador de cotizaciones el cual permite identificar los items repetidos previamente a realizar la facturación</t>
  </si>
  <si>
    <t>6.- Generar tablero de control por máquina conforme a los datos arrojados por la plataforma LOG+, con el fin de validar horometros y kilometraje de las máquinas entre otras variables que permitan tomar decisiones frente a la aprobación de los mantenimientos.</t>
  </si>
  <si>
    <t>Hallazgo Administrativo con Presunta Incidencia Disciplinaria por inconsistencias en la información suministrada por el sujeto de control en diferentes medios sin garantizar la permanencia e invariabilidad de la información, así como el
correcto cuidado, organización y conservación tanto en el archivo físico como en el digital de los documentos suministrados a la Contraloría de Bogotá.</t>
  </si>
  <si>
    <t>1.- Porque los soportes de facturación enviados por el proveedor consolidan la información de todas las máquinas, lo cual al momento de archivar en las respectivas hojas de vida puede generar que se trunquen los documentos</t>
  </si>
  <si>
    <t>1.- Garantizar la legibilidad y completitud de los soportes de las hojas de vida de los vehículos.</t>
  </si>
  <si>
    <t>Que los expedientes de las hojas de vida de los vehiculos y los expedientes contractuales contengan los soportes requeridos en la lista de chequeo</t>
  </si>
  <si>
    <t>2.-  Porque debido al tamaño del archivo digital se debe bajar la resolución al documento a  la hora de realizar la digitalización.</t>
  </si>
  <si>
    <t xml:space="preserve">2.-  Escanear las hojas de vida de los vehículos por grupos de folios de menor cantidad con el fin de mejorar la resolución del archivo digitalizado </t>
  </si>
  <si>
    <r>
      <t xml:space="preserve">La Subdirección Logisticia responde lo siguiente: </t>
    </r>
    <r>
      <rPr>
        <i/>
        <sz val="7"/>
        <color rgb="FF000000"/>
        <rFont val="Calibri"/>
        <family val="2"/>
        <scheme val="minor"/>
      </rPr>
      <t>"Las hojas de vida de los 122 vehiculos operativos se encuentran a la fecha digitalizadas, logrando un 100% de avance con respecto a la meta establecida.
De igual forma se organizaron las carpetas conforme al FUID y de forma cronológica tal como lo indica la norma archivistica,   Ver link https://bomberosbog.sharepoint.com/:f:/s/SUBDIRECCINLOGISTICA/EvfZlRsS3fNAvT82SFpwguUBrubeLidBDhXsOs9n6Zsopw?e=j4QMQU"</t>
    </r>
  </si>
  <si>
    <t xml:space="preserve">
Se realiza una muestra aleatoria de las hojas de vidas escaneadas enviadas mediante el link: Ut-01 OLO354 tomo 1, MA-03 OBI053 tomo 2, MM OKZ570 tomo 1, UR-01 OKZ368 CO1, UR-03 OLN-025. Asimismo se realiza acta de reunión con el contratista de apoyo de la Subdirección Logística del 16 de julio de 2024, con el fin de especificar el archivo repositorio del escaneo de las mismas, si el ente de control las requiere.</t>
  </si>
  <si>
    <t>3.- Seguimiento mensual aleatorio de los contratos para la revisión de los soportes documentales y expedientes digitales y fisicos contentivos de esta información previo a la aprobación de las cuentas de cobro</t>
  </si>
  <si>
    <t>Para este seguimiento no se aportó evidencia nueva, ya  que en seguimientos anteriores se le dio por cumplida.</t>
  </si>
  <si>
    <t xml:space="preserve">Auditoria de Contratación Directa y Procesos Públicos </t>
  </si>
  <si>
    <t>2.2</t>
  </si>
  <si>
    <t>Afiliación ARL. Para el contrato 282 de 2022 suscrito el 20/01/2022, acta de inicio 21/01/2022 terminación 20/08/2022, se realizó modificación contractual el 01/03/2022 cesión del contrato a partir del 01/03/2022, se observa certificado de ARL Positiva inicial vigente desde el 03/03/2022 al 13/09/2022, es decir falto cubrimiento de ARL el 1 y 2 de marzo de 2022.</t>
  </si>
  <si>
    <t xml:space="preserve">Porque en el momento de realizar la cesion de contrato en la plataforma del SECOP II la fecha queda con la fecha solicitada por el cesionario el nuevo contratista inicia el dia siguiente dia en que se tramite la ARL, teniendo en cuenta que esta inicia el dia siguiente no se revisaba esas fechas sino la de solicitud. </t>
  </si>
  <si>
    <t xml:space="preserve">Solicitar para futuras secciones de contrato la afiliación a la ARL en la primera cuenta de cobro, esto con el fin de validar que las fechas de inicio y fin de cobertura sean correctas. </t>
  </si>
  <si>
    <t>Corrección</t>
  </si>
  <si>
    <t>Humanos y tecnológicos</t>
  </si>
  <si>
    <t xml:space="preserve">Afiliaciones a la ARL realizadas en el proceso de sección de contrato, presentadas en primera cuenta. </t>
  </si>
  <si>
    <t>Acciones propuestas / Acciones realizadas</t>
  </si>
  <si>
    <t xml:space="preserve">1. Para el periodo de seguimiento no se presentaron cesion de contrato en la Subdireccion de Gestion Humana. </t>
  </si>
  <si>
    <t>2.3</t>
  </si>
  <si>
    <t xml:space="preserve">Modificaciones contractuales: se evidencia solicitud de modificación contractual del contrato 282 de 2022, en contravía de los términos establecidos en el Manual de contratación, supervisión e interventoría código GJ-MN01 versión 02 vigencia 18/01/2021 pagina 67, igualmente, lo establecido dentro del procedimiento denominado “Modificación Contractual” código: GJ-PR12 vigencia: 13/01/2023 actividad No. 2
</t>
  </si>
  <si>
    <t xml:space="preserve">Porque en el momento que se solicita la cesion por parte del contratista no se tiene en cuanta los tiempos sino son solicitados de inmediato sin tener en cuenta los tramites administrativos al interior de la entidad. </t>
  </si>
  <si>
    <t xml:space="preserve">Realizar proximas solicitudes de modificación contractual dentro de los tiempos establecidos en el manual de contratación GJ-MN01 versión 02, dando tambien cumplimiento a lo establecido en el procedimiento GJ-PR12. Esto previa revisión del Supervisor del contrato y/o apoyo de la supervisión , antes de que se realice la modificación contractual. </t>
  </si>
  <si>
    <t xml:space="preserve">Modificaciones contractuales realizadas dentro de los tiempos establecidos en el manual de contratación GJ-MN01. </t>
  </si>
  <si>
    <t xml:space="preserve">1. Solicitud de Suspension por parte del contratista, contrato 208 de 2024.
2. Memorando con ID 197599 radicado a juridica solicitando la suspension. </t>
  </si>
  <si>
    <t xml:space="preserve">Conocimiento </t>
  </si>
  <si>
    <t>Debilidad en supervisión.  Respecto a los criterios ambientales y de seguridad y salud en el trabajo del contrato 540 de 2022 numeral 2.2.2.3 Obligaciones Ambientales 1-3 -No se observó en el expediente contractual digital el cumplimiento de esta obligación, numeral 2.2.2.4 obligaciones de Seguridad y Salud en el Trabajo1- se observó en el informe de ejecución de noviembre-diciembre 2022 de supervisión (folio 169, 3ra carpeta digital) que no se evaluó las obligaciones ambientales y de seguridad y salud en el trabajo contemplados en el estudio previo y en el clausulado del contrato en las obligaciones específicas 2- No se observó en el expediente contractual digital el cumplimiento de esta obligación. En mesa de validación informa la Subdirección Gestión del Riesgo que se encuentra realizando revisión completa de cada una de las obligaciones específicas del contrato con el expediente contractual con el fin de dejar completa la unidad documental.</t>
  </si>
  <si>
    <t>La persona que se encontraba realizando el apoyo de la supervisión no tenía la experticia para realizar la labor</t>
  </si>
  <si>
    <t>Se realizó la revisión de la carpeta contractual y se hicieron los ajustes respectivos para el cumplimiento de lo acordado en el contrato ya se cuenta con la información subsanada en el expediente y cambio de apyo a la supervsión desde el mes de mayo de 2023.
Hacer revisión periódica de la carpeta contractual</t>
  </si>
  <si>
    <t>William Alfonso Tovar Segura</t>
  </si>
  <si>
    <t>Subdirección de Gestión del Riesgo 
Subdirección de Gestión Corporativa (equipo Servicio al Ciudadano)</t>
  </si>
  <si>
    <t>Humano
Tecnológicos</t>
  </si>
  <si>
    <t>Fortalecer la supervisión del contrato</t>
  </si>
  <si>
    <t>Contrato 540 de 2022 con ajecución del contrato acorde con el clausulado</t>
  </si>
  <si>
    <t>Se anexan el memorando de solicitud de la liquidación del contrarto 540 de 2022 con fecha 20/05/2024 y se anexa el acta de liquidación firmada con fecha 23/05/2024, donde se evidencia la liquidación total del mismo.</t>
  </si>
  <si>
    <t xml:space="preserve">Una vez revisada las evidencias presentadas, se observa la liquidación del Cto 443 de 2020 dando por cumplida la acción </t>
  </si>
  <si>
    <t>Camilo Caicedo</t>
  </si>
  <si>
    <t>2.1</t>
  </si>
  <si>
    <t xml:space="preserve">a). Hoja de vida del SIDEAP. Se observa diferencia en lo registrado dentro del ítem de experiencia de la hoja de vida SIDEAP respecto a las certificaciones aportadas.Contrato 048 de 2022, en el ítem experiencia de Transmilenio indica 03-02-2021 al no diligencia se encuentra espacio en blanco, al verificar certificado del 03-02-2021 al 18-06-2021.
Contrato 102 de 2022, en el ítem experiencia del Fondo de Vigilancia y Seguridad de Bogotá indica 22-01-2014 al 18-11-2014 al verificar certificado del 21-01-2014 al 18-11-2014, del Fondo de Vigilancia y Seguridad de Bogotá indica 26-04-2012 al 25-02-2013, que al verificar certificado del 26-04-2012 al 08-10-2012. Así mismo, en la hoja de vida registra experiencia de la UAESP del 21-09-2020 al 08-04-2021 que, al verificarla con la certificación esta de conformidad, pero en el registro del cálculo de experiencia indica 21-09-2020 al 02-02-2021. 
</t>
  </si>
  <si>
    <t>El control de verificación presentó falla en la revisión</t>
  </si>
  <si>
    <t>1. Revisar el control final para que sea efectiva la revisión final de información en SIDEAP  (10%)
2. Aplicar el control una vez fortalecido, que permita una verificación eficiente de la información del SIDEAP con respecto a los soportes de la hoja de vida, para los nuevos contratos a partir de la fecha (90% del cual cada mes representa un 10%)</t>
  </si>
  <si>
    <t>Oficina Asesora de Planeación</t>
  </si>
  <si>
    <t>Recurso humano, Office</t>
  </si>
  <si>
    <t>Aplicación efectiva del control de verificación del SIDEAP para todos los contratos generados en la OAP</t>
  </si>
  <si>
    <t>(número de contratos verificados) / (Número total de contratos)</t>
  </si>
  <si>
    <t>Se presentan correos que evidencia la gestion de seguimiento a hojas de vidas en el SIDEAP
https://bomberosbog-my.sharepoint.com/personal/irojas_bomberosbogota_gov_co/_layouts/15/onedrive.aspx?e=5%3A82467a480a1c4e93b8e0eed6ae1a43aa&amp;sharingv2=true&amp;fromShare=true&amp;at=9&amp;FolderCTID=0x01200038A405574F315A428F1F0B5FF53522D5&amp;CT=1720727269802&amp;OR=OWA%2DNT%2DMail&amp;CID=9a8a79a4%2De697%2Da859%2Dcb11%2D979232b1c250&amp;id=%2Fpersonal%2Firojas%5Fbomberosbogota%5Fgov%5Fco%2FDocuments%2FEvidencias%20Seguimiento%20PM%20OAP%2F2024%20Seguimiento%20PM%20OAP%2FIII%20Seguimiento%20PM%2FOCI%2F2%2E1c%2FEVIDENCIAS%20HOJA%20DE%20VIDA%20SIDEAP%2Epdf&amp;parent=%2Fpersonal%2Firojas%5Fbomberosbogota%5Fgov%5Fco%2FDocuments%2FEvidencias%20Seguimiento%20PM%20OAP%2F2024%20Seguimiento%20PM%20OAP%2FIII%20Seguimiento%20PM%2FOCI%2F2%2E1c</t>
  </si>
  <si>
    <t>Se observa en las evidencias allegada que han venido realizando el seguimiento a la información publicada en el SIDEAP por parte de los contratistas de la OAP, han venido cumpliendo con el control establecido</t>
  </si>
  <si>
    <t>Modificaciones contractuales: se evidencia solicitud de modificación contractual del contrato 102 de 2022, en contravía de los términos establecidos en el Manual de contratación, supervisión e interventoría código GJ-MN01 versión 02 vigencia 18/01/2021 pagina 67, igualmente, lo establecido dentro del procedimiento denominado “Modificación Contractual” código: GJ-PR12 vigencia: 13/01/2023 actividad No. 2.</t>
  </si>
  <si>
    <t>No se ha diseñado un control que permita alertar sobre el equilibrio entre la necesidad y la capacidad operativa.</t>
  </si>
  <si>
    <t>1. Actualizar la herramienta de control (40%)
2. Realizar mesas de trabajo mensualmente que permita la identificación oportuna de las necesidades de modificacion contractual (60% del cual cada mes representa un 6%)</t>
  </si>
  <si>
    <t>Preventiva</t>
  </si>
  <si>
    <t>Aplicación correcta de los términos establecidos en el Manual de Contratación, cuando se requieran modificiaciones contractuales</t>
  </si>
  <si>
    <t xml:space="preserve">Se han ralizado reuniones de seguimiento abril a junio, se adjuntan las actas.
https://bomberosbog-my.sharepoint.com/personal/irojas_bomberosbogota_gov_co/_layouts/15/onedrive.aspx?e=5%3A82467a480a1c4e93b8e0eed6ae1a43aa&amp;sharingv2=true&amp;fromShare=true&amp;at=9&amp;FolderCTID=0x01200038A405574F315A428F1F0B5FF53522D5&amp;CT=1720806258913&amp;OR=OWA%2DNT%2DMail&amp;CID=e9203bd3%2Db750%2D648f%2D6bae%2Da6c6c55c2276&amp;id=%2Fpersonal%2Firojas%5Fbomberosbogota%5Fgov%5Fco%2FDocuments%2FEvidencias%20Seguimiento%20PM%20OAP%2F2024%20Seguimiento%20PM%20OAP%2FIII%20Seguimiento%20PM%2FOCI%2F2%2E3c 
</t>
  </si>
  <si>
    <t>Se observa el diligenciamiento de la matriz establecida por la OAP para  el seguimiento a los contratos de OPS, allegan actas como evidencia de la identificación oportuna de las necesidades de modificación contractual, han venido cumpliendo con la acción propuesta</t>
  </si>
  <si>
    <t>3.8.3.2.1</t>
  </si>
  <si>
    <t>Aspectos financieros. Para el contrato 041 de 2022, respecto a las deducciones observadas en las planillas integradas de autoliquidación de aportes, referente a la base tomada para el cálculo de la EPS y ARL, de los meses de febrero y marzo fue de $2.600.000 siendo que el 40% de la base para realizar la deducción era de $2.720.000, lo que genera un menor valor pagado a la entidad prestadora de salud.</t>
  </si>
  <si>
    <t>El control no esta actualizado y no emite alertas</t>
  </si>
  <si>
    <t>Aplicación del control a través del aplicativo de Sistema de Contratación de Bomberos
1. Diseño del control a través del aplicativo (10%)
2. Implementar el control a través del aplicativo de Sistema de Contratación de Bomberos, para evitar las incongruencias de las planillas mensualmente (90% del cual cada mes representa un 10%)</t>
  </si>
  <si>
    <t>Correcta revisión de los valores que se deben pagar en la planilla de Seguridad Social</t>
  </si>
  <si>
    <t>(número des verifica planillas verificadas) / (Número total de planillas)</t>
  </si>
  <si>
    <t>Se hace seguimiento de las alertaa en el aplicativo del sistema de contratación 
https://bomberosbog-my.sharepoint.com/:f:/g/personal/irojas_bomberosbogota_gov_co/EofzmgSWAjFPmaE5sh2HXEsBsWcxk7dk_8JYTcN62PpO6g?e=ccKePO</t>
  </si>
  <si>
    <t>De acuerdo a lo observado en el aplicativo de pagos diseñado pata la Entidad se observa que se emiten las alertas correspondientes en caso de que la información ingresada sea inconsistente. Cumple con la meta propuesta</t>
  </si>
  <si>
    <t>3.8.7.2.1</t>
  </si>
  <si>
    <t>Aspectos financieros. Contrato 102 de 2022. En el expediente virtual enviado por la oficina jurídica, no se evidenciaron los documentos correspondientes al certificado de disponibilidad presupuestal, ni el certificado de registro presupuestal, los cuales fueron solicitados al área financiera y mediante correo electrónico del 15 de marzo de 2023, donde fue remitido, el Certificado de Registro Presupuestal 126 del 1257 del 28 de septiembre de 2022 por valor de $25.500.000, pero no fue remitido el Certificado de Disponibilidad Presupuestal, el cual no fue observado.</t>
  </si>
  <si>
    <t xml:space="preserve"> No se contaba con un aplicativo que permitiera automatizar el proceso de revisión de cuentas de cobro, que generara las alertas de inconsistencias en las planillas, ni la matriz de registro</t>
  </si>
  <si>
    <t>1. Dar uso a la herramienta de contratación establecida a partir del año 2023 (100%)</t>
  </si>
  <si>
    <t>Entrega completa de la documentación física por cada contrato</t>
  </si>
  <si>
    <t>(número de documentación verificada) / (Número total de documentación verificada)</t>
  </si>
  <si>
    <t>Se ha venido utilizando la herramienta para contratación donde se realiza el control-
https://bomberosbog-my.sharepoint.com/personal/irojas_bomberosbogota_gov_co/_layouts/15/onedrive.aspx?e=5%3A82467a480a1c4e93b8e0eed6ae1a43aa&amp;sharingv2=true&amp;fromShare=true&amp;at=9&amp;FolderCTID=0x01200038A405574F315A428F1F0B5FF53522D5&amp;CT=1720732015169&amp;OR=OWA%2DNT%2DMail&amp;CID=0196cd5a%2D7ec3%2Dfe79%2D3d68%2D3173fdf0e37d&amp;id=%2Fpersonal%2Firojas%5Fbomberosbogota%5Fgov%5Fco%2FDocuments%2FEvidencias%20Seguimiento%20PM%20OAP%2F2024%20Seguimiento%20PM%20OAP%2FIII%20Seguimiento%20PM%2FOCI%2F3%2E8%2E7%2E2%2E1</t>
  </si>
  <si>
    <t>Se observan las evidencias que dan cuenta de la utilización del aplicativo diseñado para la Entidad con el fin de mejorar el control de disposición de información para los contratos OPS</t>
  </si>
  <si>
    <t>Auditoria de Regularidad PAD 2023 Cod. 165</t>
  </si>
  <si>
    <t>3.1.1.2.1</t>
  </si>
  <si>
    <t>Hallazgo administrativo por la falta de control en los procedimientos para el manejo de inventarios de los elementos de propiedad de la UAECOB, por cuanto se encontraron tres cámaras térmicas sin la respectiva placa de Inventarios.</t>
  </si>
  <si>
    <t>La entidad adquiere elementos especiales de uso operativo y de alto impacto, y pueden ser sujetos a manipulación en temperaturas extremas o situaciones particulares de su misionalidad lo cual puede ocacionar la caida de las placas.</t>
  </si>
  <si>
    <t>1. Relizar la verificación del total de las cámaras térmicas de la entidad, y en caso de que no se encuentren con identificación, colocar la respectiva placa.</t>
  </si>
  <si>
    <t>Humanos y Tecnológicos</t>
  </si>
  <si>
    <t>Identificación de las cámaras térmicas</t>
  </si>
  <si>
    <t>actividades realizadas/actividades programadas</t>
  </si>
  <si>
    <t>Para el presente seguimiento la Subdirección de Gestión Corporativa no envia evidencias. Acción cumplida en el seguimiento realizado el 23 de abril de 2024, donde se aportaron las evidencias correspondientes.</t>
  </si>
  <si>
    <t>Acción cumplida en el seguimiento realizado el 23/04/2023, donde se aportaron las evidencias correspondientes.</t>
  </si>
  <si>
    <t>2.Realizar Sensibilización mensual de los procedimientos de inventarios al personal operativo mediante piezas comunicativas.</t>
  </si>
  <si>
    <t>Sensibilización del personal operativo</t>
  </si>
  <si>
    <r>
      <t>La Subdirección de Gestión Corporativa responde lo siguiente:</t>
    </r>
    <r>
      <rPr>
        <i/>
        <sz val="7"/>
        <color theme="1"/>
        <rFont val="Calibri"/>
        <family val="2"/>
        <scheme val="minor"/>
      </rPr>
      <t xml:space="preserve"> "Se solicita la modificación de la acción y el universo, Radicado E-01052-2024003703-UAECOB Id: 197936 enviado al ente de control, se recibe respuesta positiva, para el proximo seguimiento se reflejará la modificiación. Sin embargo las socializaciones se siguen realizando de acuerdo a la modificación solicitada.
Se evidencia las piezas socializadas a travez del correo electrónico institucioal, de los meses de abril mayo y junio".</t>
    </r>
  </si>
  <si>
    <t>3.2.1.5.1</t>
  </si>
  <si>
    <t>Hallazgo administrativo con presunta incidencia disciplinaria por falta de planeación que incide en la baja ejecución de metas del proyecto de inversión 7658 "Fortalecimiento del Cuerpo Oficial de Bomberos Bogotá" desarrollado por la UAECOB durante la vigencia 2022</t>
  </si>
  <si>
    <t>No existe un control para lograr que los compromisos se ejecuten y los productos se reciban dentro de la vigencia en que se contrataron</t>
  </si>
  <si>
    <t>1. La OAP por medio de reuniones bimestrales realizarán seguimientos y establecerá aletras tempranas, para verificar el cumplimiento de las actividades asociadas a las metas proyecto de inversión y sus fechas de ejecución (50%)</t>
  </si>
  <si>
    <t>Dirección
Oficina Asesora de Planeación</t>
  </si>
  <si>
    <t xml:space="preserve">Humano </t>
  </si>
  <si>
    <t>Controlar la ejecución de los compromisos y recibo de productos</t>
  </si>
  <si>
    <t>Actividades realizadas / actividades programadas</t>
  </si>
  <si>
    <t>1) Actas de conciliación con las áreas. Se realizaron reuniones MENSUALES con las áreas para conciliación de las cifras de cada meta proyecto de inversión
2) Informes de seguimiento a la gestión (presentaciones MENSUALES con alerta de metas resagadas) puestos a consideración de la alta Dirección. 
https://bomberosbog-my.sharepoint.com/personal/irojas_bomberosbogota_gov_co/_layouts/15/onedrive.aspx?e=5%3A82467a480a1c4e93b8e0eed6ae1a43aa&amp;sharingv2=true&amp;fromShare=true&amp;at=9&amp;FolderCTID=0x01200038A405574F315A428F1F0B5FF53522D5&amp;CT=1720806258913&amp;OR=OWA%2DNT%2DMail&amp;CID=e9203bd3%2Db750%2D648f%2D6bae%2Da6c6c55c2276&amp;id=%2Fpersonal%2Firojas%5Fbomberosbogota%5Fgov%5Fco%2FDocuments%2FEvidencias%20Seguimiento%20PM%20OAP%2F2024%20Seguimiento%20PM%20OAP%2FIII%20Seguimiento%20PM%2FContralor%C3%ADa%2F3%2E2%2E1%2E5%2E1</t>
  </si>
  <si>
    <t>Se observan las actas de las mesas de trabajo con las dependencias de la Entidad en donde revisan el estado de las metas proyecto, han venido cumpliendo con la acción propuesta. En el siguiente seguimiento se verificaran las actividades realizadas en los meses de julio, agosto y septiembre con el fin de establecer la efectividad del control.</t>
  </si>
  <si>
    <t xml:space="preserve">2. La OAP presentará el seguimiento bimestral a la alta dirección para su revisión y toma de decisiones encaminadas al cumplimiento de los compromisos dentro de la vigencia y en caso de no poder cumplir estos compromisos en la vigencia, dejará soporte que explique las razones (50%)  </t>
  </si>
  <si>
    <t>3) Actas de Comité directivo en donde se analiza la información de inversión presentada por la OAP para la toma de decisiones.
https://bomberosbog-my.sharepoint.com/personal/irojas_bomberosbogota_gov_co/_layouts/15/onedrive.aspx?e=5%3A82467a480a1c4e93b8e0eed6ae1a43aa&amp;sharingv2=true&amp;fromShare=true&amp;at=9&amp;FolderCTID=0x01200038A405574F315A428F1F0B5FF53522D5&amp;CT=1720806258913&amp;OR=OWA%2DNT%2DMail&amp;CID=e9203bd3%2Db750%2D648f%2D6bae%2Da6c6c55c2276&amp;id=%2Fpersonal%2Firojas%5Fbomberosbogota%5Fgov%5Fco%2FDocuments%2FEvidencias%20Seguimiento%20PM%20OAP%2F2024%20Seguimiento%20PM%20OAP%2FIII%20Seguimiento%20PM%2FContralor%C3%ADa%2F3%2E2%2E1%2E5%2E1</t>
  </si>
  <si>
    <t>Se observan las presentaciones realizadas ante el CIGD en donde alertan sobre el estado de ejecución de los proyectos de inversión, no allegan las actas del comité  donde se evidencie quienes asisten y los temas tratados, para el próximo seguimiento por favor allegarlas</t>
  </si>
  <si>
    <t>3.2.2.2.1</t>
  </si>
  <si>
    <t>Hallazgo administrativo con presunta incidencia disciplinaria por la falta de publicación de soportes en la plataforma SECOP II.</t>
  </si>
  <si>
    <t>Porque no existe un lineamiento interno que armonice la aplicación de la política de tratamiento y protección de datos personales con los espacios previstos en el contrato electronico por colombia compra eficiente.</t>
  </si>
  <si>
    <t xml:space="preserve">Solicitar lineamiento a la agencia Colombia Compra Eficiente, respecto al sitio de publicación de documentos de los contratistas, que contienen datos sensibles en concordancia con la Ley que define la política de tratamiento y protección de datos personales, a partir de lo cual se expida un lineamiento interno para la publicación en Secop de manera pública de documentos que contengan datos personales 
</t>
  </si>
  <si>
    <t>Oficina Jurídica
Subdirección Logística
Oficina Asesora de Planeación
Subdirección de Gestión Humana
Subdirección de Gestión del Riesgo</t>
  </si>
  <si>
    <t>Lideres de los Procesos afectados</t>
  </si>
  <si>
    <t>NA</t>
  </si>
  <si>
    <t>Lineamiento interno para la publicación en secop ii - datos personales</t>
  </si>
  <si>
    <t>Actividades realizadas/Actividades formuladas X100</t>
  </si>
  <si>
    <t xml:space="preserve">Se solicitó nuevo lineamiento a la agencia Colombia Compra Eficiente, respecto al sitio de publicación de documentos de los contratistas que contienen datos sensibles en concordancia con la Ley que define la política de tratamiento y protección de datos personales, la agencia había dado respuesta con lineamientos respecto a dichas publicaciones que no fueron claras por lo que se solicitó nuevamente instrucción específicas al respecto. Se expidió lineamiento interno para las publicaciones en Secop de manera pública de documentos de acuerdo con las instrucciones recibidas. A partir de dichas instrucciones de realizó el diseño de una nuevo formato asociado al proceso de Gestión Jurídica y al procedimiento de contratación directa que consiste en una autorización para el tratamiento de datos personales. También se actualizó la lista de chequeo en el sistema de gestión y desempeño con el fin de garantizar el cumplimiento de lo indicado. </t>
  </si>
  <si>
    <t xml:space="preserve">1. Se evidencia oficio Radicado E-01052-2024002287-UAECOB Id: 192664 del 18/04/2024 de la Jefe Oficina Jurídica para la Agencia Nacional de Contratación asunto: Solicitud de precisión de información – Radicado No RS20231011011000 de 11 de octubre de 2023 y radicación exitosa de la ventanilla única de radicación de Colombia Compra Eficiente.  
2. Respuesta a Petición con Número de Radicado P20240418004068 del 04/06/2024 por parte de la Agencia Nacional de Contratación.
3. Se evidencia concepto de la Agencia Nacional de Contratación del 15/06/2024. 
4. En memorando radicado I-00643-2024011118-UAECOB Id: 20022 del 17/07/2024 la Oficina Jurídica emite lineamientos sobre el tratamiento y disposición de los datos personales y sensibles de contratistas y su publicación en la plataforma SECOP II - Ley 1581 de 2012.
5. Se evidencia formato “autorización para el tratamiento de datos personales” Código: GJ-PR02-FT34  vigente desde 17/07/2024.
6. En correo electrónico del 18/07/2024 se informa publicación de documentos en la pagina web- lista de chequeo prestación de servicios profesionales y/o apoyo a la gestión. 
Por lo anterior, se recomienda documentar los controles que se formulan dentro de las políticas de operación de la dependencia bien sea en procedimiento, instructivos y/o mapa de riesgos de gestión, para que cuando se termine la acción de mejora, los controles continúen minimizando el riesgo de futuras reiteraciones de hallazgos al concluir las acciones de mejora. </t>
  </si>
  <si>
    <t>Capacitar a los abogados de la Oficina Jurídica y de las diversas áreas, de acuerdo a los lineamientos impartidos.</t>
  </si>
  <si>
    <t>Se envía correo electrónico socializando los lineamientos y directrices a implementar respecto a publicaciones de documentos que contengan datos sensibles en contratos d eprestación de servicios profesionales y de apoyo a la gestión</t>
  </si>
  <si>
    <t>Gestión tecnológica de la información y las comunicaciones</t>
  </si>
  <si>
    <t>No se ha establecido una metodologia eficente que permita el control y validación total de la información que debe ser cargada en secop ii, para los procesos contractuales</t>
  </si>
  <si>
    <t>1. Realizar seguimientos mensuales a la publicación en SECOP II, de los soportes de la contatación (60%)</t>
  </si>
  <si>
    <t>Paula Ximena Henao Escobar</t>
  </si>
  <si>
    <t>Dirección</t>
  </si>
  <si>
    <t>Humano
Tecnológico</t>
  </si>
  <si>
    <t>Documentos debida y oportunamente publicados en secop ii</t>
  </si>
  <si>
    <t>Se realizara el seguimiento a los cargues de los soportes a Secop II de los pagos realizados a los contratos de proveedores.
https://bomberosbog.sharepoint.com/:f:/s/ApoyosaSupervision/EuQwVsrN0pZNgbGPJsfuf5kBARCxM_PLbeTs26VIdQxSnw?e=CgANOQ</t>
  </si>
  <si>
    <t>Se observa matriz en Excel en donde anotan las observaciones realizadas a los seguimientos de los contratos de proveedores, han venido cumpliendo con la acción propuesta, se recomienda documentar este control</t>
  </si>
  <si>
    <t>2. Generar las alertas frente a la no publicación de los soportes de la contratación en SECOP II (40%)</t>
  </si>
  <si>
    <t>Se realizó  sseguimiento a las actividades contractuales a través de correos electrónicos
https://bomberosbog.sharepoint.com/:f:/s/ApoyosaSupervision/EuQwVsrN0pZNgbGPJsfuf5kBARCxM_PLbeTs26VIdQxSnw?e=CgANOQ</t>
  </si>
  <si>
    <t>Se observan los correos enviados a los proveedores de TIC con las alertas correspondientes, han venido cumpliendo con la acción propuesta</t>
  </si>
  <si>
    <t>3.2.2.2.2</t>
  </si>
  <si>
    <t>Hallazgo administrativo del proceso de contratación directa UAECOB-CPS_x0002_216-2022 del contrato servicios profesionales y apoyo a la gestión No. 216-2022.</t>
  </si>
  <si>
    <t>Porque no existe una directriz interna socializado que dicte pautas sobre la importancia de incluir dentro de la justificación de la contratación de los contratos de prestación de servicios de personas jurídicas, los soportes de las cargas de trabajo de profesionales y personas naturales contratistas y de insuficiencia de personal al interior de la entidad para realizar las tareas y actividades que se van a contratar, incluyendo una justificación cuantitativa y cualitativa de la necesidad.</t>
  </si>
  <si>
    <t xml:space="preserve">1. Expedir lineamiento interno por parte de la Oficina Juridica para orientar la estructuración de los procesos de contratación por prestación de servicios de personas jurídicas teniendo en cuenta cargas de trabajo e insuficiencia de personal, así como justificación de necesidades cuantitativas y cualitativas. 50%
</t>
  </si>
  <si>
    <t>Contratación</t>
  </si>
  <si>
    <t>Lineamiento interno para la estructuración de los procesos de  contratación de ps de personas jurídi</t>
  </si>
  <si>
    <t xml:space="preserve">Se evidencia en el formato de “Estudios previos contratación directa de prestación de servicios profesionales y/o de apoyo a la gestión” Código: GJ-PR02-FT17 versión: 06 vigencia: 11/03/2024 y en la versión: 07 vigencia 09/07/2024, en la descripción de la necesidad que se pretende satisfacer en el presente proceso de selección se indica: “Desde esta perspectiva, para la ejecución de este proyecto se requiere contratar (Describir el perfil de la persona a contratar y justificar en detalle porque se requiere su contratación, así como la indicación en términos cualitativos y cuantitativos que soporten la inexistencia o insuficiencia del personal que se requiere contratar y los servicios o necesidades que se deben atender para contratar la persona)”, documento que se encuentra cargado dentro de los formatos del proceso Gestión Juridica </t>
  </si>
  <si>
    <t xml:space="preserve">Se evidencia en el formato de “Estudios previos contratación directa de prestación de servicios profesionales y/o de apoyo a la gestión” Código: GJ-PR02-FT17 versión: 06 vigencia: 11/03/2024 y en la versión: 07 vigencia 09/07/2024, en la descripción de la necesidad que se pretende satisfacer en el presente proceso de selección se indica: “Desde esta perspectiva, para la ejecución de este proyecto se requiere contratar (Describir el perfil de la persona a contratar y justificar en detalle porque se requiere su contratación, así como la indicación en términos cualitativos y cuantitativos que soporten la inexistencia o insuficiencia del personal que se requiere contratar y los servicios o necesidades que se deben atender para contratar la persona)”, documento que se encuentra cargado dentro de los formatos del proceso Gestión Jurídica. </t>
  </si>
  <si>
    <t>2. Capacitar a las áreas misionales y transversales de la entidad en la estructuración de la necesidad y justificación de la misma en atención a los lineamientos impartidos por la Oficina Juridica. 50%</t>
  </si>
  <si>
    <t>Se expidió lineamiento interno por parte de la Oficina Juridica para orientar la estructuración de los procesos de contratación por prestación de servicios de personas jurídicas teniendo en cuenta cargas de trabajo e insuficiencia de personal, teniendo en cuenta en la justificación de necesidades cuantitativas y cualitativas por medio de la actualización del formato de Estudios previos en el que se dan las instrucciones precisas y en dos reuniones realizadas con las personas interesadas en el mes de enero y abril y cuyas actas se adjuntan.</t>
  </si>
  <si>
    <t xml:space="preserve">1 . Se evidencia acta de reunión del 25/01/2024 plataforma de contratación.
2.  Se evidencia acta de reunión del 08/04/2024 socialización contratación.
</t>
  </si>
  <si>
    <t>3.2.2.2.3</t>
  </si>
  <si>
    <t>Hallazgo administrativo con presunta incidencia disciplinaria por celebración de contratos sin cumplimento de los requisitos legales, como lo establece el Decreto 1068 de 2015 de documentos en la plataforma SECOP II del Proceso de contratación directa UAECOB-CPS-216-2022 del contrato Servicios profesionales y apoyo a la 
gestión No. 216-2022.</t>
  </si>
  <si>
    <t>Porque no existe claridad sobre la necesidad de incluir dentro de la estructuración de los contratos de prestación de servicios de persona jurídica certificación de inexistencia e insuficiencia de personal.</t>
  </si>
  <si>
    <t>1. Solicitar a la Subdirección de Gestión Humana se emita lineamientos precisos respecto a las solicitudes de certificación de inexistencia o insuficiencia de personal respecto a personas juridicas y en consecuencia de ello se establezca el procedimiento para realizar el trámite y obtención de las mismas  100%</t>
  </si>
  <si>
    <t>Se solicitó a la Subdirección de Gestión Humana que emitiera lineamientos precisos respecto a las solicitudes de certificación de inexistencia o insuficiencia de personal para personas juridicas y establecer lineamientos para realizar el trámite y obtención de las misma. Se recibe respuesta del área en el sentido de que se encuentra actualmente en actualización el procedimiento para dejar claramente establecidas las actividades cuando se trate de personas jurídicas y este será el líneamiento que seguirán todas las áreas.</t>
  </si>
  <si>
    <t xml:space="preserve">Se evidencia correo electrónico del 16/07/2024 de la abogada de la Subdirección Gestión Humana informando que la actualización del procedimiento insuficiencia, donde se incluye de manera clara la contratación de prestación de servicios con persona natural y/o jurídica,  se encuentran en trámite de ser enviados a la Oficina Asesora de Planeación para revisión. 
Por lo anterior, se recomienda tener en cuenta la fecha de finalización de la acción fue el 30/06/2024, con el fin de culminar la acción propuesta en el menor tiempo posible minimizando el riesgo de cuestionamiento por el ente de control. </t>
  </si>
  <si>
    <t>3.2.2.2.4</t>
  </si>
  <si>
    <t>Hallazgo administrativo por falencias en la supervisión del proceso de 
contratación directa UAECOB-CPS-216-2022 que dio lugar al contrato de Servicios profesionales y apoyo a la gestión No. 216-2022.</t>
  </si>
  <si>
    <t>Porque no se han dictado los lineamientos a los supervisores respecto de las publicaciones de los informes de ejecución o supervisión y sus soportes cuando se traten de contratos, producto de los mecanismos de agregación por demanda y de la correcta incorporación de estos documentos dentro del expediente físico.</t>
  </si>
  <si>
    <t>1. Expedir lineamiento interno para orientar las publicaciones de los informes de ejecución o supervisión y sus soportes cuando se traten de contratos producto de los mecanismos de agregación de demanda y Socializar lineamientos para realizar las publicaciones de los informes de ejecución o supervisión y sus soportes cuando se traten de contratos producto de los mecanismos de agregación de demanda. 80%</t>
  </si>
  <si>
    <t>Dictar y socializar lineamiento para la publicación en tvec y revisión y verificación de expediente</t>
  </si>
  <si>
    <t>Se solicitó lineamiento a CCE en el mes de febrero para orientar las publicaciones de los informes de ejecución o supervisión y sus soportes cuando se traten de contratos producto de los mecanismos de agregación de demanda. Una vez recibida la respuesta, es insuficiente la información para expedir lineamiento, por lo que se solicitó información adicional y se recibió respuesta en el mes de junio. Teniendo en cuenta las recomendaciones de la Agencia, se expide lineamiento a todos los interesados.</t>
  </si>
  <si>
    <t>Porque no se han dictado los lineamientos a los supervisores respecto de las publicaciones de los informes de ejecución o supervisión y sus soportes cuando se traten de contratos producto de los mecanismos de agregación por demanda y de la correcta incorporación de estos documentos dentro del expediente físico.</t>
  </si>
  <si>
    <t>2. Realizar revisión y ajuste al expediente físico del contrato 284 de 2023. 20%</t>
  </si>
  <si>
    <t>Se realizó revisión y ajuste del expediente por parte de los técnicos de gestión documental de la Oficina Jurídica y de la Supervisión del contrato en cabeza de Subdirección logística</t>
  </si>
  <si>
    <t>Se evidencia pdf del contrato 284 de 2023 y nota de constancia que informa que el contrato ha sido sujeto de varias revisiones por los diferentes entes de control igualmente el apoyo a la supervisión ha revisado los soportes del contrato en pdf, por lo anterior se recomienda continuar con los controles establecidos y la documentación de los mismos dentro de los procedimientos asociados minimizando el riesgo de futuras reiteraciones al concluir las acciones de mejora.</t>
  </si>
  <si>
    <t>3.2.2.2.6</t>
  </si>
  <si>
    <t xml:space="preserve">Hallazgo administrativo con presunta incidencia disciplinaria por la falta de revisión y control documental en el expediente del contrato de seguros No. 633 de 2020. </t>
  </si>
  <si>
    <t>Se presenta un error humano involuntario en el cargue de los documentos en secop, para pago del contrato 633 del proceso de seguros.</t>
  </si>
  <si>
    <t>Remitir comunicación oficial a los supervisores y apoyos a la supervisión de los contratos, para que realicen la respectiva verificación y validación de los documentos para los pagos de proveedores previo al cargue y/o autorización en el SECOP II</t>
  </si>
  <si>
    <t>Seguros</t>
  </si>
  <si>
    <t>Prevenir errores en el cargue de documentos contractuales en secop ii</t>
  </si>
  <si>
    <t>comunicación enviada/comunicación proyectada</t>
  </si>
  <si>
    <t>Para el presente seguimiento la Subdirección de Gestión Corporativa no envia evidencias. Acción cumplida en el seguimiento realizado el 31 de enero de 2024, donde se aportaron las evidencias correspondientes.</t>
  </si>
  <si>
    <t>Acción cumplida en el seguimiento realizado el 31/01/2024, donde se aportaron las evidencias correspondientes.</t>
  </si>
  <si>
    <t>3.2.2.2.8</t>
  </si>
  <si>
    <t>Manejo</t>
  </si>
  <si>
    <t>Hallazgo administrativo con presunta incidencia disciplinaria por deficiencias en la planeación contractual en la UAECOB</t>
  </si>
  <si>
    <t>El análisis del sector debió ser integral. no se verificaron las ventajas de compra. no se verificó en el mercado, la forma de contratación de otras entidades, respecto de las experiencias. no se tuvo en cuenta las capacidades de los uniformados en cuanto al manejo, para la prestación del servicio.</t>
  </si>
  <si>
    <t xml:space="preserve">Realizar un oficio y/o memorando en el que se cosignen recomendaciones para la adecuada estructuración del analisis del sector </t>
  </si>
  <si>
    <t>Mauricio Ayala Vasquez</t>
  </si>
  <si>
    <t>Subdirección Operativa
Oficina Jurídica</t>
  </si>
  <si>
    <t>Realizar procesos de contratación ajustados a la norma para la etapa precontractual.</t>
  </si>
  <si>
    <t>Número de actividades realizadas/ número actividades programadas</t>
  </si>
  <si>
    <t>Se evidencia el memorando # I-00643-2024006499-UAECOB Id: 192118 del 12/04/2024 en donde la OJ imparte lineamientos  y recomendaciones para la adecuada estructuración del análisis del sector en los procesos contractuales de la UAECOB, el plazo venció el 31 de enero de 2024</t>
  </si>
  <si>
    <t>Para este seguimiento no se presentan nuevas evidencias, teniendo en cuenta que en el anterior seguimiento se dio por cumplida.</t>
  </si>
  <si>
    <t>3.2.2.2.9</t>
  </si>
  <si>
    <t>Hallazgo administrativo por no anexar las consideraciones establecidas por Colombia compra eficiente al momento de firmar el acta de inicio del contrato de prestación de servicios No. 430 de 2022</t>
  </si>
  <si>
    <t>Porque los cronogramas realizados se presentaron mensualmente, considerando las necesidades del servicio.  porque las camionetas blancas se programaron de acuerdo con las necesidades de la operación por ser entidad de emergencia pero no conforme a lo establecido en la minuta. porque no se socializó la minuta del acuerdo marco con el contratista.</t>
  </si>
  <si>
    <t xml:space="preserve">1 Enlistar y revisar los requisitos especiales en los diferentes acuerdos marcos.
</t>
  </si>
  <si>
    <t>preventiva</t>
  </si>
  <si>
    <t>Que se cumplan las condiciones establecidas en la minuta de colombia compra eficiente</t>
  </si>
  <si>
    <t xml:space="preserve">Acciones realizadas vs Acciones totales </t>
  </si>
  <si>
    <r>
      <t xml:space="preserve">La Subdirección Logistica responde lo siguiente: </t>
    </r>
    <r>
      <rPr>
        <i/>
        <sz val="7"/>
        <color rgb="FF000000"/>
        <rFont val="Calibri"/>
        <family val="2"/>
        <scheme val="minor"/>
      </rPr>
      <t>"Teniendo en cuenta el PAA 2024 Plan Anual de Adquisiciones 2024 versión 0 luego de la armonización, no se suscribiran otros contratos por Acuerdo Marco de Precios desde la Subdirección Logistica, por tal razón solo se podrá contar con la evidencia del contrato 79 del 2024. Por tanto se adjuntan actas de reunión con los proveedores de los contratos de fechas 16 de febrero de 2024 y 11 de febrero de 2023 (Cto 585 de 2023 y 79 de 2024), donde se especificaron las obligaciones del contratista   ver link   &lt; https://bomberosbog.sharepoint.com/:f:/s/SUBDIRECCINLOGISTICA/Ei1QMI3gd-hInZaNqIHeBIUBre4PI3cmG-yWB9aVGUntUQ?e=XdLPR2"</t>
    </r>
  </si>
  <si>
    <t>Verificada el acta del 16 de febrero de 2024, del contrato 079 de 2024, donde se evidencian las obligaciones del suministro de combustibles, sobre las condiciones establecidas en Colombia compra eficiente para los contratos por orden de compra y teniendo en cuenta que de acuerdo con lo descrito por la Subdirección, que durante la presente vigencia no se tiene previsto realizar órdenes de compra  (Acuerdo marzo), se recomienda cumplir con la efectividad de la acción establecida. Por lo anterior, se mantiene el avance del seguimiento anterior, del 67% respecto a la meta establecida.</t>
  </si>
  <si>
    <t xml:space="preserve">2. Generar cronograma conforme a la minuta y el Acuerdo Marco establecido a través de la plataforma Colombia Compra Eficiente.
</t>
  </si>
  <si>
    <r>
      <t xml:space="preserve">La Subdirección Logistica responde lo siguiente: </t>
    </r>
    <r>
      <rPr>
        <i/>
        <sz val="7"/>
        <color rgb="FF000000"/>
        <rFont val="Calibri"/>
        <family val="2"/>
        <scheme val="minor"/>
      </rPr>
      <t>"A través del ID 193437, se informa a la Contraloría que por austeridad del gasto, la entidad no volvió a contratar servicios de camionetas blancas, cuyos requisitos por acuerdo marco solicitaban la generación de un cronograma, asi las cosas teniendo en cuenta que los contratos vigentes  bajo esta modalidad son el 079 del 2024 de combustible y el contrato 585 del 2023 de herramientas el cual finalizó en junio 03 de 2024, los cuales no contemplan este requisito. Se solicitó la eliminación de la acción, toda vez que con la acción 1. "Enlistar y revisar los requisitos especiales en los diferentes acuerdos marcos", se logra dar el cierre del hallazgo de forma eficaz. Es de aclarar que esta acción vence el 26 de sept 2024".</t>
    </r>
  </si>
  <si>
    <t>No se presentaron evidencias para el presente seguimiento. Se recomienda verificar las 2 acciones establecidas para el hallazgo, ya que de acuerdo con lo observado las mismas no son posible de desarrollar durante la presente vigencia y si es posible solicitar al Ente de Control el cambio de las acciones, 30 días hábiles antes de su terminación. (Resolución 036 de 2023).</t>
  </si>
  <si>
    <t>3.2.2.2.10</t>
  </si>
  <si>
    <t>Hallazgo administrativo con presunta incidencia disciplinaria por las deficiencias encontradas en la gestión documental del contrato de compraventa No. 504 de 2022, vulnerando el principio de transparencia.</t>
  </si>
  <si>
    <t>La no posibilidad de uso otras herramientas ofimaticas que permitierán la digitalización de documentos en alta resolución.</t>
  </si>
  <si>
    <t xml:space="preserve">Realizar la revisión a los soportes de ejecución e informes de supervisón publicado en el SECOPII del contrato 504 de 2022, reemplazando aquellos que sean poco legibles o no estén cargados correctamente. 
</t>
  </si>
  <si>
    <t>Humano - Tecnologico</t>
  </si>
  <si>
    <t>Informes y soportes de ejecución de futuros contratos digitalizados correctamente en  secop ii</t>
  </si>
  <si>
    <t>Acciones realizadas/Acciones propuestas</t>
  </si>
  <si>
    <t>Hallazgo administrativo con presunta incidencia disciplinaria por las 
deficiencias encontradas en la gestión documental del contrato de compraventa No. 504 de 2022, vulnerando el principio de transparencia.</t>
  </si>
  <si>
    <t>Realizar uso de las herramientas ofimaticas que permitan realizar digitalizaciones en alta resolución, garantizando la legibilidad de los documentos publicados en la plataforma del SECOPII.</t>
  </si>
  <si>
    <t xml:space="preserve">1.Para la fecha de seguimiento no se presentan mas evidencias debido a que el contrato ya cuenta con acta de liquidacion. </t>
  </si>
  <si>
    <t>Una vez revisada la acción y teniendo en cuenta que el contrato se encuentra liquidado se da por cumplida la acción quedando pendiente de ser cerrada por el ente externo</t>
  </si>
  <si>
    <t>3.2.2.2.11</t>
  </si>
  <si>
    <t>Hallazgo administrativo con presunta incidencia disciplinaria por las 
deficiencias en la correcta supervisión del Contrato de compraventa No. 504 de 2022, al no realizar la verificación técnica con respecto a las medidas de las diferentes conexiones retrasando la entrada en funcionamiento del equipo simulador</t>
  </si>
  <si>
    <t>Descuido al no detallar las caracteristicas técnicas de la tabla de eletricidad para la operación de los simuladores. y la no revisión técnica de dichas caracteristicas por parte de la supervisión del contrato.</t>
  </si>
  <si>
    <r>
      <rPr>
        <sz val="7"/>
        <color rgb="FF000000"/>
        <rFont val="Calibri"/>
        <family val="2"/>
        <scheme val="minor"/>
      </rPr>
      <t>Realizar seguimiento a las condiciones técnicas, financieras, administrativas y jur</t>
    </r>
    <r>
      <rPr>
        <sz val="7"/>
        <color rgb="FFFF0000"/>
        <rFont val="Calibri"/>
        <family val="2"/>
        <scheme val="minor"/>
      </rPr>
      <t>i</t>
    </r>
    <r>
      <rPr>
        <sz val="7"/>
        <color rgb="FF000000"/>
        <rFont val="Calibri"/>
        <family val="2"/>
        <scheme val="minor"/>
      </rPr>
      <t xml:space="preserve">dicas que se requieran para la ejecución de las actividades y obligaciones de los diferentes contratos que se ejecuten en la  Subdirección de Gestión Humana. </t>
    </r>
  </si>
  <si>
    <t>Cumplimiento de acciones propuestas</t>
  </si>
  <si>
    <t xml:space="preserve">No ha iniciado ejecucion </t>
  </si>
  <si>
    <t>1. Se adjuntan soportes de seguimiento del contrato 577-2024 de psicoproyectos</t>
  </si>
  <si>
    <t>3.2.2.2.12</t>
  </si>
  <si>
    <t>Hallazgo administrativo con presunta Incidencia Disciplinaria por el no ingreso ni egreso al almacén de bienes que pertenecen a la UAECOB, adquiridos y desinstalados mediante el contrato de suministro No. 424 de 2019.</t>
  </si>
  <si>
    <t>Falta de claridad en la clasificasión de los elementos que ingresan y deben hacer parte del inventario de la entidad.</t>
  </si>
  <si>
    <t>1.Solicitar a la Secretaria de Hacienda Distrital, concepto técnico sobre la clasificación de elementos que deben ser ingresados al almacén y que son adquiridos mediante los contratos de infraestructura.</t>
  </si>
  <si>
    <t>Subdirección de gestión corporativa</t>
  </si>
  <si>
    <t>Clasificación de los bienes adquiridos en infraestructura correctamente en el inventario</t>
  </si>
  <si>
    <t>2. Realizar la actualización del procedimiento de Ingreso y Admnistración de bienes, una vez se tenga la respuesta de la SHD.</t>
  </si>
  <si>
    <r>
      <t xml:space="preserve">La Subdirección de Gestión Corporativa responde lo siguiente: </t>
    </r>
    <r>
      <rPr>
        <i/>
        <sz val="7"/>
        <color theme="1"/>
        <rFont val="Calibri"/>
        <family val="2"/>
        <scheme val="minor"/>
      </rPr>
      <t>"Se realiza la actualización y publicación del procedimiento de Ingreso y administración de bienes
https://www.bomberosbogota.gov.co/content/gr-pr03-ingreso-y-administracion-bienes "</t>
    </r>
  </si>
  <si>
    <t>Para el presente seguimiento la Subdirección de Gestión Corporativa, envía el link del procedimiento publicado en la página web de la Entidad, que es el de la vigencia 2022 y no es claro, si se realizará la actualización del procedimiento ingreso y administración de bienes, teniendo en cuenta la respuesta enviada por el Ente de Control. Con lo anterior se mantiene el avance del seguimiento anterior del 50% respecto a la meta establecida</t>
  </si>
  <si>
    <t>3.2.2.2.13</t>
  </si>
  <si>
    <t xml:space="preserve">Reducción </t>
  </si>
  <si>
    <t>Hallazgo administrativo con presunta incidencia disciplinaria por la falta de requisitos de los estudios preliminares de orden técnico, financiero y jurídico requeridos para determinar la viabilidad económica para la suscripción del contrato de prestación de servicios No.443 de 2022.</t>
  </si>
  <si>
    <t>Es una función atipica en la prestación del servicio que depende de las actuaciones terceros (policia, inspectores ctp, rnmc)</t>
  </si>
  <si>
    <t>La Subdirección de Gestión de Riesgo, desarrollará analisís de precios y caracteristicas tecnicas mas detalladas en aras de encontrar alternativas en temporadas valle para la prestacion del servicio.</t>
  </si>
  <si>
    <t>Humanos
Tecnologicos</t>
  </si>
  <si>
    <t>Es una función atipica en la prestación del servicio que depende de las actuaciones terceros (polici</t>
  </si>
  <si>
    <t>Mesas trabajo realizadas/mesas propuestas</t>
  </si>
  <si>
    <t>La acción fue cumplida en el seguimiento anterior y se encuentra pendiente de ser cerrada por el ente de control externo</t>
  </si>
  <si>
    <t>Acción cumplida previamente</t>
  </si>
  <si>
    <t>3.2.2.2.14</t>
  </si>
  <si>
    <t>Hallazgo administrativo con presunta incidencia disciplinaria por  inconsistencias en la información suministrada de los contratos de prestación de servicios No. 674 de 2021 y No. 443 de 2022.</t>
  </si>
  <si>
    <t>La entidad adquiere elementos especiales de uso operativo y de alto impacto, y pueden ser sujetos a manipulación en temperaturas extremas o situaciones particulares de su misionalidad lo cual puede ocacionar la caida de las placas. sgc</t>
  </si>
  <si>
    <t>1. Desde la Subdirección de Gestión Corporativa, relizar un análisis de mercado de las alternativas para la identificación de las cámaras térmicas de uso de la entidad, de modo que se pueda evitar la caida o desprendimiento de la identificación.</t>
  </si>
  <si>
    <t>Subdirección de Gestión Corporativa
Subdirección Logísitca 
Subdirección Riesgos</t>
  </si>
  <si>
    <t xml:space="preserve">2.Desde la Subdirección de Gestión Corporativa, realizar Sensibilización mensual de los procedimientos de inventarios al personal operativo mediante piezas comunicativas. SGC
</t>
  </si>
  <si>
    <t>Prevenir inconsistencias en los inventarios</t>
  </si>
  <si>
    <t>No se allegan los documentos de manera oportuna por parte de las áreas implicadas en el proceso , sgr</t>
  </si>
  <si>
    <t xml:space="preserve">3. Desde la Subdireccion de Gestión de Riesgo, para el contrato 443-2022 y demas expedientes contractuales realizara una verificacion mensual de los documentos, durante la ejecucion de los mismos para mantener actualizada la informacion y se pueda entregar completa. "																																																														</t>
  </si>
  <si>
    <t>Mesas realizadas</t>
  </si>
  <si>
    <t>Se anexa acta de liquidación firmada con fecha 24 de mayo de 2024</t>
  </si>
  <si>
    <t xml:space="preserve">Una vez revisada la evidencia presentada, se observa la liquidación del Cto 443 de 2020 dando por cumplida la acción </t>
  </si>
  <si>
    <t>Porque se requiere mayor verificación y seguimiento al manejo del inventario antes de realizar la intervención de los equipos de la entidad</t>
  </si>
  <si>
    <t xml:space="preserve">1. Para los bienes adquiridos por la Subdirección Logistica se dejará registro y se hará seguimiento de ingreso al almacen, garantizando que cuente con placa de inventario.
</t>
  </si>
  <si>
    <t xml:space="preserve">Logísticos, humanos y tecnológicos </t>
  </si>
  <si>
    <t>Placa de inventario para los equipos menor de sl</t>
  </si>
  <si>
    <t>Acción cumplida en el seguimiento del 19 de abril de 2024, sin embargo se seguirá monitoreando, ya que la misma vence el 26 de septiembre de 2024 y se solicita a la Subdirección de enviar los soportes correspondientes en el evento que se presenten entradas de almacén del contrato en estudio.</t>
  </si>
  <si>
    <t>2. Cuando se deba realizar la intervención de un equipo "mantenimiento",  para que este pueda ser gestionado, se solicitará por el aplicativo de mesa de ayuda "LIA", que se envie previamente el registro fotográfico de la placa del equipo.</t>
  </si>
  <si>
    <r>
      <t>La Subdirección Logistica responde lo siguiente:</t>
    </r>
    <r>
      <rPr>
        <i/>
        <sz val="7"/>
        <color theme="1"/>
        <rFont val="Calibri"/>
        <family val="2"/>
        <scheme val="minor"/>
      </rPr>
      <t xml:space="preserve"> "Se remite muestra aleatoria de los documentos soportes de la solcitud de mantenimiento  de los equipos intervenidos durante el segundo  trimestre del 2024 y matriz de matenimiento realizado durante el 2024. siguiente link  https://bomberosbog.sharepoint.com/:f:/s/SUBDIRECCINLOGISTICA/EluRQPQRuBRMukIb6pNUrqsB7MRfNssm-f_YsQzsqJic-Q?e=hr7LQN".</t>
    </r>
  </si>
  <si>
    <t>Se evidencia correos de solicitud del mantenimiento por LIA -mesa logística de las placas de inventario 17317, 23453, 27887, 31944, 31905, y 12707, 37937, donde se evidencia el formato único de mantenimiento equipo menor del 16 de marzo, 19, 21 de abril, 2 de mayo de 2024, , 6 de junio,  pantallazo PCT, matriz de mantenimiento con las solicitudes desde 12 de febrero a julio 4 de 2024. Asimismo, se observó el registro fotográfico del bien afectado. Con lo anterior se observa un avance del 83% respecto a la meta establecida.</t>
  </si>
  <si>
    <t>3. Se registrará la placa del equipo intervenido, tanto en el Plan de mantenimiento de equipo menor como en la hoja de vida del mismo. SL</t>
  </si>
  <si>
    <r>
      <t xml:space="preserve">La Subdirección Logistica responde lo siguiente: </t>
    </r>
    <r>
      <rPr>
        <i/>
        <sz val="7"/>
        <color theme="1"/>
        <rFont val="Calibri"/>
        <family val="2"/>
        <scheme val="minor"/>
      </rPr>
      <t>"Se remite muestra aleatoria de los documentos soportes de la solcitud de mantenimiento  de los equipos intervenidos durante el segundo  trimestre del 2024 y matriz de matenimiento realizado durante el 2024. siguiente link  https://bomberosbog.sharepoint.com/:f:/s/SUBDIRECCINLOGISTICA/EluRQPQRuBRMukIb6pNUrqsB7MRfNssm-f_YsQzsqJic-Q?e=hr7LQN"</t>
    </r>
  </si>
  <si>
    <t>3.2.2.2.15</t>
  </si>
  <si>
    <t>Hallazgo administrativo por el desmejoramiento de las pólizas de garantía del proceso de selección UAECOB-LP-015-2022, que dio lugar al contrato de compraventa No. 588-2022</t>
  </si>
  <si>
    <t>Porque no se verificó la legislación respecto de los amparos que se deben incluir en los procesos de contratación, contenidos en el decreto 1082 de 2015.</t>
  </si>
  <si>
    <t xml:space="preserve">Realizar un oficio y/o memorando en el que se consignen recomendaciones respecto de la pertinencia y suficiencia de las pólizas que garantizan el cumplimiento del contrato, de acuerdo con la normatividad aplicable y las guías de Colombia Compra Eficiente, para tener en cuenta en la estructuración proceso de contratación. </t>
  </si>
  <si>
    <t>Realizar procesos de contratación con amparos y garantías, según lo establecidos en la norma o por c</t>
  </si>
  <si>
    <t>Se observa oficio Id. 191503 del 08/04/2024 en donde el subdirector Operativa imparte recomendaciones a tener en cuenta en la elaboración de los documentos precontractuales de los procesos a cargo de la SO, el plazo venció el 31 de enero de 2024</t>
  </si>
  <si>
    <t>Para este seguimiento no se presentan nuevas evidencias, teniendo en cuenta que en el anterior se dio por cumplida.</t>
  </si>
  <si>
    <t>3.2.2.2.16</t>
  </si>
  <si>
    <t>Hallazgo administrativo con presunta incidencia disciplinaria por la falta de publicación de algunos soportes del proceso de contratación directa UAECOB-CD-002-2022 que dio origen al contrato servicios profesionales y apoyo a la gestión No. 376-2022.</t>
  </si>
  <si>
    <t>1. Generar los lineamientos  por parte de la Oficina Juridica a cargo de la contratación, en donde se indique donde se deberá publicar los documentos propios de la contratación y de la ejecución del contrato (30%)</t>
  </si>
  <si>
    <t>Lineamiento emitido por la OJ de la UAECOB</t>
  </si>
  <si>
    <t>Se evidencian los oficios Id 195754 del 20/05/2024, Id 96514 del 15/10/2021, Id 12/04/2021, Id 74670 del 16/03/2021, Manual de Contratación GJ-MN01 del 25/10/2023 pág. 63 a la 78</t>
  </si>
  <si>
    <t xml:space="preserve">2.	 Realizar seguimientos mensuales a la publicación en SECOP II, de los soportes de la contatación (30%)
</t>
  </si>
  <si>
    <t>Se observa la matriz  en Excel actualizada a mayo en donde relacionan los contrat0s y realizan seguimiento a los documentos que se disponen en el SECOP, han venido cumpliendo con la acción propuesta</t>
  </si>
  <si>
    <t>3.	Generar las alertas frente a la no publicación de los soportes de la contratación en SECOP II (40%)</t>
  </si>
  <si>
    <t>3.3.1.2.1.1</t>
  </si>
  <si>
    <t>Hallazgo Administrativo por la falta de pago de las EPS y ARL por concepto de incapacidades de vigencias anteriores por valor de $128.517.805 generando sobreestimación en la cuenta Otras cuentas por Cobrar, código 138426.</t>
  </si>
  <si>
    <t>La no existencia de un procedimiento de cobro coactivo por parte de la entidad y se debio esperar el pronunciamiento de la secretaria distrital de hacienda.</t>
  </si>
  <si>
    <t xml:space="preserve">Realizar la depuración de la base de datos de incapacidades para el recobro, con lo reportado por parte de la Secretaría de Hacienda  de acuerdo a la normatividad vigente.
</t>
  </si>
  <si>
    <t>Humano - Tecnologico - Financiero</t>
  </si>
  <si>
    <t>Base de datos de incapacidades depurada con la informacion de pago sdh.</t>
  </si>
  <si>
    <t>Se adjunta matriz en donde pueden evidenciarse registro de 251 expedientes por valor reportado de $128.517.805, en la gestión
administrativa realizada se indica:
 Pagos recibidos por valor de $40.044.904 en 79 expedientes,
 Se efecto depuración de 51 expedientes por valor de $ 843.025
Para un total de $40.887.929.</t>
  </si>
  <si>
    <t>Se aporta matriz con 251 registros por valor de $128´517.805, de los cuales se registran inicialmente pagos por $40´887.929 de 130 registros.
Sin embargo, al revisar y confrontar los datos de la matriz con el seguimiento anterior, se evidencia lo siguiente:
-El valor de los 251 registros es de $128´513.447 al cual se le suma un valor de $4.358 el cual no se aclara de donde sale este ultimo valor, y el valor de "VALORES PAGADOS VIGENCIA 2023 Y/O DEPURADOS" es de $40´887.929 que corresponden a 130 registros, sin embargo en la matriz presentada en el seguimiento anterior se reporto un valor de $44.365.295, evidenciando una disminución en el valor pagado para este seguimiento lo cual no es claro el por que en vez de aumentar el valor este disminuyo
-Al confrontar la columna "ESTADO / OBSERVACIONES" en la condición de "PAGADA" y "PAGO PARCIAL" se evidencian 74 registros con un valor de pagos por $40´044.899 con avance del 31%.
Lo anterior, implica que se debe revisar y aclarar de manera mas detallada la base de datos aportada con valores consistentes.</t>
  </si>
  <si>
    <t xml:space="preserve">Verificar que todas las incapacidades radicadas cuente con un oficio de cobro a la EPS O ARL y en el evento que así no sea, adelantar las acciones correspondientes para logarlo
</t>
  </si>
  <si>
    <t>Oficio de cobro  de las incapacidades radicas</t>
  </si>
  <si>
    <t xml:space="preserve">Se adjunta matriz con la relacion de los oficios radicados en cada uno de los expedientes, adicionalmente se adjunta carpeta con cada uno de los soportes </t>
  </si>
  <si>
    <t xml:space="preserve">Actualizar a diario la matriz donde se evidencie toda la trazabilidad de procesos de cobro para llevar control y remitir a Oficina Juridica para iniciar etapa de cobro coactivo.
</t>
  </si>
  <si>
    <t>Matriz trazabilidad de cobros actualizada diariamente.</t>
  </si>
  <si>
    <t xml:space="preserve">Se adjunta matriz en donde pueden
evidenciarse registro de 251 expedientes por valor reportado de $128.517.805, en la gestión
administrativa realizada se indica:
 Pagos recibidos por valor de $40.044.904 en 79 expedientes,
 Se efecto depuración de 51 expedientes por valor de $ 843.025
Para un total de $40.887.929.
Se adjunta en cada expediente la gestió admiistrativa realizada en cada caso. </t>
  </si>
  <si>
    <t>Organizar expedientes de incapacidades de las vigencias 2020 a 2023, con trazabilidad de gestión de cobro.</t>
  </si>
  <si>
    <t>Expedientes organizados para las vigencias 2020 a 2023</t>
  </si>
  <si>
    <t xml:space="preserve">Se adjuntan carpetas por cada uno de los expedientes, con los documentos soportes de la gestión realizada </t>
  </si>
  <si>
    <t>Una vez revisada la carpeta de evidencias, se observa Base de incapacidades pero no se adjuntan las carpetas con cada uno de los expedientes, por lo cual se deja el avance del seguimiento anterior</t>
  </si>
  <si>
    <t xml:space="preserve">Realizar el cobro persuasivo a cada una de las entidades promotoras de salud y ARL de las cuales no se haya evidenciado pago por incapacidades. 
</t>
  </si>
  <si>
    <t>Soporte de los cobros persuasivo realizados a las promotoras de salud y arl.</t>
  </si>
  <si>
    <t>Realizar resoluciones del persuasivo donde se declare deudor a las Eps o ARL,para las vigencias 2020-2023.</t>
  </si>
  <si>
    <t>Resolucion de cobro persuasivo donde se evidencie como deudor a la eps o arl para 2020 a 2023.</t>
  </si>
  <si>
    <t>Se adjuntan carpetas por cada uno de los expedientes, con los documentos soportes de la gestión realizada, para los casos en los que se ha efectuado cobro persuasivo, se adjunta soporte.</t>
  </si>
  <si>
    <t>3.3.1.2.1.2</t>
  </si>
  <si>
    <t>Hallazgo administrativo con incidencia fiscal y presunta incidencia disciplinaria por la falta de gestión oportuna en el cobro de incapacidades ante las EPS y ARL que superan los tres años en cuantía de $68.868.699, generando sobreestimación en las Cuentas por Cobrar de Difícil Recaudo, código 1385.</t>
  </si>
  <si>
    <t>La no existencia de un procedimiento de incapacidades acorde en su momento, que permitiera identificar los tiempos para las diferentes gestiones y cobros.</t>
  </si>
  <si>
    <t>Generar una matriz con las posibles causales de depuración de acuerdo a la normatividad vigente.</t>
  </si>
  <si>
    <t>Cumplimiento de acciones propuestas con comité de sostenibilidad contable</t>
  </si>
  <si>
    <t>Se adjunta matriz consolidada con el reporte de los expedientes que ya fueron depurados, y se relacionan los expedientes que aplican para depuración por  prescripción. Se adjunta memorando remisorio radicado I-00643-2024010283-UAECOB Id: 198799
Adicionalmente puede evidenciarse en la matriz en donde pueden evidenciarse registro de 190 expedientes por valor
reportado de $68.868.698, en la gestión administrativa realizada se indica:
 Pagos por valor de $3.452.956 en 5 expedientes,
 Se efectuó depuración de 74 expedientes por valor de $ 16.108.043 
Para un total de $19.560.999.
A la fecha presenta un saldo de $49.307.699, sobre los cuales desde la Subdirección se
están efectuado las acciones para la depuración respectivas. Se adjunta carpeta con los 111
expedientes que a la fecha conforman el saldo y en donde puede evidenciarse las acciones
administrativas y las resoluciones de gestión de cobro de cada uno de los expedientes.
Del saldo a la fecha por valor de $49.307.699, 111 expedientes, se dividen así:
 25 expedientes casos de la EPS Coomeva por valor de $17.875.577, con aceptación
de acreencias de fecha 24 de marzo de 2022.
 86 expedientes están en el trámite administrativo necesario para depuración</t>
  </si>
  <si>
    <t>Se evidencia matriz consolidada con un saldo contable por incapacidades de $68.868698 de los cuales se evidencia el reporte de los expedientes que ya fueron depurados y pagados por un valor de $19.560.999 por lo cual se evidencia un avance del 28,4% y teniendo en cuenta que la acción tiene un porcentaje de cumplimiento superior, es decir del 60% se deja este mismo avance de cumplimiento</t>
  </si>
  <si>
    <t xml:space="preserve">Efectuar clasificación de las incapacidades de las vigencias 2015-2019,para determinar causal de depuración. Así mismo organizar los expedientes por incapacidades. </t>
  </si>
  <si>
    <t>Se adjunta matriz consolidada con el reporte de los expedientes que ya fueron depurados, y se relacionan los expedientes que aplican para depuración por  prescripción. Se adjunta memorando remisorio radicado I-00643-2024010283-UAECOB Id: 198799
en donde se anexa concepto
técnico con el análisis de siete (07) fichas técnicas por (PRESCRIPCIÓN) vigencia 2017,
para ser presentada ante Comité Comité Sostenibilidad Contable 2024, con sus respectivos
soportes.</t>
  </si>
  <si>
    <t>Se evidencian  una matriz con 190 registros de los cuales 79 se encuentran con un estado pagado o depurado, en cuando a los expedientes no se identificaron expedientes organizados por incapacidades.</t>
  </si>
  <si>
    <t>Elaborar fichas de depuración contable con el fin de remitirlas a la oficina juridica para su debido concepto.</t>
  </si>
  <si>
    <t>Memorando  con fichas  de depuración contable remitidas a la oficina juridica.</t>
  </si>
  <si>
    <t xml:space="preserve"> Se adjunta memorando remisorio radicado I-00643-2024010283-UAECOB Id: 198799
en donde se anexa concepto
técnico con el análisis de siete (07) fichas técnicas por (PRESCRIPCIÓN) vigencia 2017,
para ser presentada ante Comité Comité Sostenibilidad Contable 2024, con sus respectivos
soportes.</t>
  </si>
  <si>
    <t xml:space="preserve">Realizar reunión con el comité de sostenibilidad contable, con la finalidad de que se evalue  las depuracion de las diferentes fichas tecnicas presentadas por la SGH y en el caso de ser aprobas solicitar  comité de sostenibilidad contable para depuración contable. </t>
  </si>
  <si>
    <t xml:space="preserve"> Se adjunta memorando remisorio radicado I-00643-2024010283-UAECOB Id: 198799
en donde se  solicita comite y se anexa concepto
técnico con el análisis de siete (07) fichas técnicas por (PRESCRIPCIÓN) vigencia 2017,
para ser presentada ante Comité Comité Sostenibilidad Contable 2024, con sus respectivos
soportes. </t>
  </si>
  <si>
    <t>3.3.1.2.2.1</t>
  </si>
  <si>
    <t xml:space="preserve">Hallazgo administrativo por falta de gestión en la depuración del saldo de la Cuenta Construcciones en curso, código 1615, por una obra que ya culminó y continúa figurando en los estados financieros. </t>
  </si>
  <si>
    <t>Falta del lleno de requisitos para la liquidación del contrato de obra, por ende hacer entrega del predio al dadep y hacer la depuración de la cuenta.</t>
  </si>
  <si>
    <t>1. Por parte de la supervisión del contrato se realizaran a tarves de oficio los  requerimientos al contratista interventor, con el fin de lograr la liquidación del contrato dentro de los terminos previstos por la Ley.</t>
  </si>
  <si>
    <t>Liquidación del  contrato que afecten la cuenta construcciones en curso</t>
  </si>
  <si>
    <t>requerimientos atendidos/Requerimientos solicitados</t>
  </si>
  <si>
    <r>
      <t>La Subdirección de Gestión Corporativa responde lo siguiente</t>
    </r>
    <r>
      <rPr>
        <i/>
        <sz val="7"/>
        <color theme="1"/>
        <rFont val="Calibri"/>
        <family val="2"/>
        <scheme val="minor"/>
      </rPr>
      <t>:"El trámite para la incorporación de la nueva estación de bomberos de bellavista se encuentra en ajustes del anexo 2 solicitados por el doctor francisco para de esta manera remitirlo a firmas y posteriormente radicar la solicitud ante el DEDEP".</t>
    </r>
    <r>
      <rPr>
        <sz val="7"/>
        <color theme="1"/>
        <rFont val="Calibri"/>
        <family val="2"/>
        <scheme val="minor"/>
      </rPr>
      <t xml:space="preserve"> </t>
    </r>
  </si>
  <si>
    <t>Se evidencia el Anexo 2-Novedades de predios para inmuebles que se consideran activos para la Entidad contable pública Bogotá. D.C V2 Octubre 2018, firmada por el ´rea de infraestructura. Asimismo, se observa correo electrónico donde el contador realiza algunas preguntas, con el fin de que se realicen los ajustes correspondientes para el envío al DADEP. Con lo anterior, se observa un avance del 85% respecto a la acción y meta establecida. Es importante señalar que a la fecha del seguimiento no se observa efectividad, con el fin de subsanar el hallazgo detectado.</t>
  </si>
  <si>
    <t xml:space="preserve">2. Realizar los seguimientos por parte de la supervisión para efecto de las liquidaciones que afecten la cuenta construcciones en curso. </t>
  </si>
  <si>
    <t>Infraestructura</t>
  </si>
  <si>
    <t>contratos liquidados/Contratos a liquidar</t>
  </si>
  <si>
    <r>
      <t>La Subdirección de Gestión Corporativa responde lo siguiente:</t>
    </r>
    <r>
      <rPr>
        <i/>
        <sz val="7"/>
        <color theme="1"/>
        <rFont val="Calibri"/>
        <family val="2"/>
        <scheme val="minor"/>
      </rPr>
      <t xml:space="preserve">"El trámite para la incorporación de la nueva estación de bomberos de bellavista se encuentra en ajustes del anexo 2 solicitados por el doctor francisco para de esta manera remitirlo a firmas y posteriormente radicar la solicitud ante el DEDEP". </t>
    </r>
  </si>
  <si>
    <t>Se evidencia el Anexo 2-Novedades de predios para inmuebles que se consideran activos para la Entidad contable pública Bogotá. D.C V2 Octubre 2018, firmada por el ´rea de infraestructura. Asimismo, se observa correo electrónico donde el contador realiza algunas preguntas, con el fin de que se realicen los ajustes correspondientes para el envío al DADEP. Con lo anterior, se observa un avance del 78% respecto a la acción y meta establecida. Es importante señalar que a la fecha del seguimiento no se observa efectividad, con el fin de subsanar el hallazgo detectado.</t>
  </si>
  <si>
    <t>3.3.1.2.2.2</t>
  </si>
  <si>
    <t>Hallazgo administrativo por la falta de consistencia en el saldo del grupo de propiedades planta y equipo en la cuenta Equipo de Transporte Tracción y Elevación, código 1675 frente a la base de datos Inventario Físico formato CBN 1026, generando sobreestimación en cuantía de $23.010.251.</t>
  </si>
  <si>
    <t>Pese a la conciliación realizada entre los proceso de inventarios y contable,  sin embargo no fue claro el cuadro suministrado donde se hace la clasificación de inventario y se muestra la mejora.</t>
  </si>
  <si>
    <t>1. El equipo de inventarios y contador de la entidad a traves de acta realizarán la conciliación mensual entre inventarios y contabilidad la cual permitirá releflejar la igualdad entre los estados financieros y los bienes de la entidad.</t>
  </si>
  <si>
    <t>Inventarios y contabilidad</t>
  </si>
  <si>
    <t>Conciliación entre inventarios y contabilidad</t>
  </si>
  <si>
    <t>conciliaciones realizadas/Conciliaciones programadas</t>
  </si>
  <si>
    <t>Acción cumplida en el seguimiento realizado el 23/04/2024, donde se aportaron las evidencias correspondientes.</t>
  </si>
  <si>
    <t>3.3.1.2.2.3</t>
  </si>
  <si>
    <t>Hallazgo administrativo por bienes clasificados en servicio y según el 
inventario se encuentran en estado “Inservible”, situación que genera sobreestimación en el saldo del grupo de propiedades planta y equipo por valor de $1.702.005.934 y de $438.689.005,98 en el Gasto.</t>
  </si>
  <si>
    <t>Los elementos que se encuentran clasificados en servicio, a su vez identificados como inservible, corresponde a la actualización de la toma física realizada. lo cual genera confusión debido a que estos elementos se encuentran en proceso de la baja correspondiente.</t>
  </si>
  <si>
    <t>1. Adelantar el procedimiento de retiro de bienes y bajas en cuenta PR GR 32 de acuerdo a la necesidad de la entidad con el proposito de depurar los inventarios que se encuentran inservebibles</t>
  </si>
  <si>
    <t>Depurar el 60% de los elementos identificados como inservibles.</t>
  </si>
  <si>
    <t>cantidad de elementos dados de baja/Cantidad de elementos identificados como inservibles</t>
  </si>
  <si>
    <r>
      <t>La Subdirección de Gestión Corporativa responde lo siguiente: "</t>
    </r>
    <r>
      <rPr>
        <i/>
        <sz val="7"/>
        <color theme="1"/>
        <rFont val="Calibri"/>
        <family val="2"/>
        <scheme val="minor"/>
      </rPr>
      <t>Se realiza la actualización y publicación del procedimiento de Retiro de bienes y baja en cuentas.
https://www.bomberosbogota.gov.co/content/gr-pr32-retiro-bienes-y-baja-cuentas</t>
    </r>
    <r>
      <rPr>
        <sz val="7"/>
        <color theme="1"/>
        <rFont val="Calibri"/>
        <family val="2"/>
        <scheme val="minor"/>
      </rPr>
      <t>"</t>
    </r>
  </si>
  <si>
    <t>Se evidencia la publicación del procedimiento Retiro de bienes y baja en cuentas-GR-PR32 versión 02 de fecha 12 de junio de 2024. No se observa la depuración de los 821 bienes objeto de la desviación. Por lo anterior se observa un avance del 83% respecto a la acción y meta establecida. Es importante tener en cuenta lo descrito en la meta" Depurar el 60% de los elementos identificados como inservibles", situación que no fue evidenciada en el presente seguimiento.</t>
  </si>
  <si>
    <t>3.3.1.2.6.1</t>
  </si>
  <si>
    <t>Hallazgo administrativo por la existencia de procesos reportados en el 
Reporte SIPROJ por valor de $4.908.062.141 clasificados como "SIN OBLIGACION", cuando éstos reportan valoración.</t>
  </si>
  <si>
    <t>Porque no se ha realizado revisión por parte de las entidades y los administradores de siproj que permita a este último realizar los ajustes que arrojen la valoración adecuada</t>
  </si>
  <si>
    <t>1. Solicitar de manera formal a la secretaria Jurídica se realice ajuste a la plataforma SIPROJ para que permita calificar los procesos que reportan valoración "SIN OBLIGACIÓN" con VALORACIÓN de acuerdo a los valores que reportan estos procesos ya que afectarían el estado de la situación financiera de la entidad. 50%</t>
  </si>
  <si>
    <t>Defensa Jurídica</t>
  </si>
  <si>
    <t>Obtener un diagnóstico y corrección de la clasificación de los procesos en siproj</t>
  </si>
  <si>
    <t>En reiteradas oportunidades se ha solicitado de manera formal y en reuniones, a la secretaria Jurídica para que se realice ajuste a la plataforma SIPROJ para que permita calificar los procesos que reportan valoración "SIN OBLIGACIÓN" con VALORACIÓN de acuerdo a los valores que reportan estos procesos ya que afectarían el estado de la situación financiera de la entidad. No se ha obtenido respuesta por parte de la entidad, no obstante es importante resaltar que la acción de mejora hace referencia a realizar las solicitudes, ya que el cumplimiento de la misma depende enteramente de la Secretaría Jurídica en la cual la UAECOB no tiene incidencia</t>
  </si>
  <si>
    <t xml:space="preserve">Se evidencia oficio radicado E-01052-2024003547-UAECOB Id: 197362 del 10/06/2024 de la Jefe Jurídica de la UAECOB a la Dirección Distrital de Gestión Judicial reiterando aclaración de la irregularidad en la calificación que genera el aplicativo SIPROJ a los procesos que tiene la entidad, en el reporte marco normativo contable, así mismo y de acuerdo al último reporte del Siproj enviado por el contador con corte al 30/06/2024, se evidencia que existen procesos sin obligación con valores y sin valores del contingente, los cuáles son trimestralmente conciliados por el área jurídica y contabilidad para el ajuste correspondiente. Por lo anterior y teniendo en cuenta la meta establecida "Obtener un diagnóstico y corrección de la clasificación de los procesos en siproj", esta acción se dará por cumplida ya que las conciliaciones y ajustes son reflejados en los estados financieros de la entidad situación que mitiga la desviación detectada. Es importante mencionar que la Oficina Jurídica ha sostenido reuniones con la Secretaria Distrital Jurídica de las cuales se ha solicitado los audios de las reuniones y se está pendiente de la respuesta final de la Secretaria Distrital Jurídica.
</t>
  </si>
  <si>
    <t>Diana Sirley Medrano Otavo
Francia Helena Diaz Gomez</t>
  </si>
  <si>
    <t>2. Realizar revisión trimestral, a través de archivo en excel o matriz, que se validará con la información remitida por correo electrónico por parte del area contable,  de acuerdo a la calificación del contingente judicial que se realiza en esta periodicidad entre la Subdirección de Gestión Corporativa - área contable y Oficina Jurídica del listado que arroja SIPROJ con la calificación de los procesos "SIN ONBLIGACIÓN" para que de manera conjunta con la Oficina Jurídica se identifique o no cuales son los procesos con alta probabilidad de perdida, que requieran ser provisionados por la entidad para pago y de esta forma atender los criterios de reconocimiento definidos para este tipo de obligaciones en los estados financieros, acción que se adelantará mientras la plataforma SIPROJ es ajustada en su desarrollo para que permita dar la calificación correspondiente. 50%</t>
  </si>
  <si>
    <t>Diagnóstico y corrección de la clasificación de los procesos en siproj</t>
  </si>
  <si>
    <t>Se realizó revisión trimestral, a través de archivo en excel que se validó con la información remitida por correo electrónico por parte del area contable,  de acuerdo a la calificación del contingente judicial que se realizó en esta periodicidad entre la Subdirección de Gestión Corporativa - área contable y Oficina Jurídica del listado que arroja SIPROJ con la calificación de los procesos "SIN OBLIGACIÓN" y de forma conjunta se identificaron los procesos con alta probabilidad de perdida, que requerirían ser provisionados por la entidad para pago</t>
  </si>
  <si>
    <t xml:space="preserve">Acción cumplida en el segundo seguimiento. Por lo anterior esta acción se seguirá monitoreando. </t>
  </si>
  <si>
    <t>3.3.3.2.3.1</t>
  </si>
  <si>
    <t>Hallazgo administrativo de saldos por apropiar de $1.296.958.035 a 31 de diciembre de 2022 y que representan el 0,92% del presupuesto definitivo.</t>
  </si>
  <si>
    <t>No existe un control para lograr que los compromisos se ejecuten dentro de la vigencia</t>
  </si>
  <si>
    <t xml:space="preserve">1. La OAP verificará de manera bimestral, el cumplimiento de los compromisos financieros para poryectos de inversión de acuerdo con la planeación de los mismos, por medio de reuniones de seguimiento y control de cumplimiento (40%)
</t>
  </si>
  <si>
    <t>Controlar la ejecución de los compromisos financieros</t>
  </si>
  <si>
    <t>1) Actas de conciliación con las áreas. Se realizaron reuniones MENSUALES con las áreas para conciliación de las cifras de cada meta proyecto de inversión
2) Informes de seguimiento a la gestión (presentaciones MENSUALES con alerta de metas resagadas) puestos a consideración de la alta Dirección.
https://bomberosbog-my.sharepoint.com/personal/irojas_bomberosbogota_gov_co/_layouts/15/onedrive.aspx?e=5%3A82467a480a1c4e93b8e0eed6ae1a43aa&amp;sharingv2=true&amp;fromShare=true&amp;at=9&amp;FolderCTID=0x01200038A405574F315A428F1F0B5FF53522D5&amp;CT=1720806258913&amp;OR=OWA%2DNT%2DMail&amp;CID=e9203bd3%2Db750%2D648f%2D6bae%2Da6c6c55c2276&amp;id=%2Fpersonal%2Firojas%5Fbomberosbogota%5Fgov%5Fco%2FDocuments%2FEvidencias%20Seguimiento%20PM%20OAP%2F2024%20Seguimiento%20PM%20OAP%2FIII%20Seguimiento%20PM%2FContralor%C3%ADa%2F3%2E3%2E3%2E2%2E3%2E1</t>
  </si>
  <si>
    <t>Se observan las actas de reunión realizadas con las dependencias en donde tratan sobre la ejecución de las metas proyecto de inversión , han venido cumpliendo con la acción propuesta, el próximo seguimiento se verificara la continuidad de la aplicación del control</t>
  </si>
  <si>
    <t>2. El resultado de la verificación será presentado a la Alta Dirección para su análisis y toma de decisiones (30%)</t>
  </si>
  <si>
    <t>2) Informes de seguimiento a la gestión (presentaciones con alerta de metas resagadas) puestos a consideración de la alta Dirección. https://bomberosbog-my.sharepoint.com/personal/irojas_bomberosbogota_gov_co/_layouts/15/onedrive.aspx?e=5%3A82467a480a1c4e93b8e0eed6ae1a43aa&amp;sharingv2=true&amp;fromShare=true&amp;at=9&amp;FolderCTID=0x01200038A405574F315A428F1F0B5FF53522D5&amp;CT=1720806258913&amp;OR=OWA%2DNT%2DMail&amp;CID=e9203bd3%2Db750%2D648f%2D6bae%2Da6c6c55c2276&amp;id=%2Fpersonal%2Firojas%5Fbomberosbogota%5Fgov%5Fco%2FDocuments%2FEvidencias%20Seguimiento%20PM%20OAP%2F2024%20Seguimiento%20PM%20OAP%2FIII%20Seguimiento%20PM%2FContralor%C3%ADa%2F3%2E3%2E3%2E2%2E3%2E1</t>
  </si>
  <si>
    <t>Se observan presentaciones en power point en donde grafican el resultado a la gestión, no allegan actas de reunión en donde se pueda evidenciar en que instancia se rindió el informe, para el próximo seguimiento por favor allegar las actas</t>
  </si>
  <si>
    <t xml:space="preserve">3. La alta Dirección incluirá dicho seguimiento en uno de sus comités para tomar decisiones encaminadas al cumplimiento de los compromisos dentro de la vigencia y en caso de no poder cumplir estos compromisos en la vigencia, dejará soporte que explique las razones (30%) </t>
  </si>
  <si>
    <t>3) Actas de Comité directivo en donde se analiza la información de inversión presentada por la OAP para la toma de decisiones.https://bomberosbog-my.sharepoint.com/personal/irojas_bomberosbogota_gov_co/_layouts/15/onedrive.aspx?e=5%3A82467a480a1c4e93b8e0eed6ae1a43aa&amp;sharingv2=true&amp;fromShare=true&amp;at=9&amp;FolderCTID=0x01200038A405574F315A428F1F0B5FF53522D5&amp;CT=1720806258913&amp;OR=OWA%2DNT%2DMail&amp;CID=e9203bd3%2Db750%2D648f%2D6bae%2Da6c6c55c2276&amp;id=%2Fpersonal%2Firojas%5Fbomberosbogota%5Fgov%5Fco%2FDocuments%2FEvidencias%20Seguimiento%20PM%20OAP%2F2024%20Seguimiento%20PM%20OAP%2FIII%20Seguimiento%20PM%2FContralor%C3%ADa%2F3%2E3%2E3%2E2%2E3%2E1</t>
  </si>
  <si>
    <t>3.3.3.2.4.1.1</t>
  </si>
  <si>
    <t>Hallazgo administrativo con presunta incidencia disciplinaria por concepto del pago de sanción tributaria a la DIAN.</t>
  </si>
  <si>
    <t>El sistema de información financiera bogdata de la sdh, no generan automáticamente los archivos xml necesarios para el reporte de información exógena a la dian, por lo que se requiere del procesamiento manual de datos en excel  donde pueden presentarse errores humanos al momento en el proceso de consolidación que pueden afectar la calidad de dichos reportes.</t>
  </si>
  <si>
    <t>Asistir a la capacitación que programa anualmente la Secretaría Distrital de Hacienda, relacionada con la preparación de la información exogena que se debe reportar a la DIAN por parte de la entidad.</t>
  </si>
  <si>
    <t>Asistencia a la capacitación</t>
  </si>
  <si>
    <t>Capacitación realizada/ capacitación programada</t>
  </si>
  <si>
    <r>
      <t xml:space="preserve">La Subdirección de Gestión Corporativa responde lo siguiente: </t>
    </r>
    <r>
      <rPr>
        <i/>
        <sz val="7"/>
        <color theme="1"/>
        <rFont val="Calibri"/>
        <family val="2"/>
        <scheme val="minor"/>
      </rPr>
      <t>"No se realizaron actividades durante el periodo reportado".</t>
    </r>
  </si>
  <si>
    <t>No se evidencia avance en el presente seguimiento. Se reitera verificar para el próximo seguimiento lo relacionado con la desviación detectada por el Ente de control, con el fin de mostrar claridad y cumplimiento referente a la sanción descrita, situación que fue recomendada en el seguimiento anterior.  Con lo anterior, se observa un avance del 90% respecto a la efectividad de la acción programada.</t>
  </si>
  <si>
    <t>3.3.3.2.8.1</t>
  </si>
  <si>
    <t>Hallazgo administrativo debido a que las reservas presupuestales de inversión constituidas a 31 de diciembre de 2022 por $16.063.975.896, superan los porcentajes del Acuerdo 5 de 1998 del Concejo de Bogotá.</t>
  </si>
  <si>
    <t>Falta un control para lograr que los compromisos se ejecuten dentro de la vigencia y se realicen los giros dentro de la vigencia</t>
  </si>
  <si>
    <t>1) Actas de conciliación con las áreas. Se realizaron reuniones MENSUALES con las áreas para conciliación de las cifras de cada meta proyecto de inversión
2) Informes de seguimiento a la gestión (presentaciones MENSUALES con alerta de metas resagadas) puestos a consideración de la alta Dirección
https://bomberosbog-my.sharepoint.com/personal/irojas_bomberosbogota_gov_co/_layouts/15/onedrive.aspx?e=5%3A82467a480a1c4e93b8e0eed6ae1a43aa&amp;sharingv2=true&amp;fromShare=true&amp;at=9&amp;FolderCTID=0x01200038A405574F315A428F1F0B5FF53522D5&amp;CT=1720806258913&amp;OR=OWA%2DNT%2DMail&amp;CID=e9203bd3%2Db750%2D648f%2D6bae%2Da6c6c55c2276&amp;id=%2Fpersonal%2Firojas%5Fbomberosbogota%5Fgov%5Fco%2FDocuments%2FEvidencias%20Seguimiento%20PM%20OAP%2F2024%20Seguimiento%20PM%20OAP%2FIII%20Seguimiento%20PM%2FContralor%C3%ADa%2F3%2E3%2E3%2E2%2E8%2E1</t>
  </si>
  <si>
    <t>Se observan actas de las reuniones realizadas con las dependencias de la entidad, han venido cumpliendo con la acción propuesta, se verificara la efectividad del control en el próximo seguimiento</t>
  </si>
  <si>
    <t>2) Informes de seguimiento a la gestión (presentaciones con alerta de metas resagadas) puestos a consideración de la alta Dirección
https://bomberosbog-my.sharepoint.com/personal/irojas_bomberosbogota_gov_co/_layouts/15/onedrive.aspx?e=5%3A82467a480a1c4e93b8e0eed6ae1a43aa&amp;sharingv2=true&amp;fromShare=true&amp;at=9&amp;FolderCTID=0x01200038A405574F315A428F1F0B5FF53522D5&amp;CT=1720806258913&amp;OR=OWA%2DNT%2DMail&amp;CID=e9203bd3%2Db750%2D648f%2D6bae%2Da6c6c55c2276&amp;id=%2Fpersonal%2Firojas%5Fbomberosbogota%5Fgov%5Fco%2FDocuments%2FEvidencias%20Seguimiento%20PM%20OAP%2F2024%20Seguimiento%20PM%20OAP%2FIII%20Seguimiento%20PM%2FContralor%C3%ADa%2F3%2E3%2E3%2E2%2E8%2E1</t>
  </si>
  <si>
    <t>3) Actas de Comité directivo en donde se analiza la inaformación de inversión presentada por la OAP para la toma de decisiones.
https://bomberosbog-my.sharepoint.com/personal/irojas_bomberosbogota_gov_co/_layouts/15/onedrive.aspx?e=5%3A82467a480a1c4e93b8e0eed6ae1a43aa&amp;sharingv2=true&amp;fromShare=true&amp;at=9&amp;FolderCTID=0x01200038A405574F315A428F1F0B5FF53522D5&amp;CT=1720806258913&amp;OR=OWA%2DNT%2DMail&amp;CID=e9203bd3%2Db750%2D648f%2D6bae%2Da6c6c55c2276&amp;id=%2Fpersonal%2Firojas%5Fbomberosbogota%5Fgov%5Fco%2FDocuments%2FEvidencias%20Seguimiento%20PM%20OAP%2F2024%20Seguimiento%20PM%20OAP%2FIII%20Seguimiento%20PM%2FContralor%C3%ADa%2F3%2E3%2E3%2E2%2E8%2E1</t>
  </si>
  <si>
    <t>No allegan las actas del comité mencionadas en las evidencias, no se pudo establecer si se ejecuto o no la acción propuesta</t>
  </si>
  <si>
    <t>Auditoria al procedimiento CN-PR03 Revisión de Hidrantes</t>
  </si>
  <si>
    <t>3.1</t>
  </si>
  <si>
    <t>No fue allegada evidencia alguna que diera cuenta del cumplimiento de las actividades del procedimiento por parte de la Subdirección de Gestión del Riesgo impidiendo establecer si es negligencia de la Empresa de Acueducto de Bogotá- EAAB el que no se realicen los mantenimientos respectivos a los hidrantes que reporta la UAECOB como dañados o fuera de servicio; o es la Subdirección del Gestión del riego quien no está informando de manera oportuna a la EAAB tal como lo establece la actividad 14 del procedimiento CN-PR03 Revisión de Hidrantes</t>
  </si>
  <si>
    <t xml:space="preserve">No se realizaron los seguimientos adecuados de acuerdo al procedimiento establecido </t>
  </si>
  <si>
    <t>1. Revisar el procedimiento y realizar los ajustes necesarios de tal manera que se ajuste a las acciones que bomberos debe realizar
2. Establecer el cronograma de trabajo para revisión y seguimiento de las actividades asociadas al procedimiento</t>
  </si>
  <si>
    <t>Humanos
Tecnológicos</t>
  </si>
  <si>
    <t>Ajuste procedimiento CN-PR03</t>
  </si>
  <si>
    <t>Número de acciones realizadas/número de acciones planteadas</t>
  </si>
  <si>
    <t>Se anexa el borrador del acta del CIGD del día de 20 de junio, en el que se hace el traslado del procedimiento de hidrantes a la Subdirección Operativa por competencia y se anexa el memorando con ID 198396 del 24 de junio, donde se solicita a la OAP la eliminación del procedimiento, teniendo en cuenta lo acordado en el Comité de Gestión y desempeño.</t>
  </si>
  <si>
    <t>Se evidencia el traslado de dependencia del procedimiento de hidrantes, por lo cual se deja el mismo porcentaje de avance toda vez que la acción se encuentra vencida y adicional el cambio de responsable se realizo cuando la acción se encontraba incumplida</t>
  </si>
  <si>
    <t>Seguimiento SG-SST</t>
  </si>
  <si>
    <t>No se evidenció la licencia de SST de Eddy Nilson Gamboa Vásquez representante del SG-SST CC 79.571.484, ni el curso de 20 horas de actualización.</t>
  </si>
  <si>
    <t xml:space="preserve">El manual de funciones de la entidad  para el cargo se realizó no contempla lo establecido en la resolución 0312 de 2019, donde se establecen los estandares minimos para el Sistema de Gestión de Seguridad y Salud en el trabajo. </t>
  </si>
  <si>
    <t xml:space="preserve">Ajustar el manual de funciones con respecto al cargo el cual ocupe el lider de Seguridad y salud en el trabajo como profesional especializado, de manera que cumpla con las especificaciones solicitadas en la resolucion 0312 de 2019. </t>
  </si>
  <si>
    <t>Humanos - tecnológicos</t>
  </si>
  <si>
    <t xml:space="preserve">Manual de funciones ajustado  respecto al cargo el cual ocupe el lider de Seguridad y salud en el trabajo como profesional especializado. En cumplimineto a la resolucion 0312 de 2019. </t>
  </si>
  <si>
    <t xml:space="preserve">Acciones propuestas / Acciones realizadas </t>
  </si>
  <si>
    <t>1. Concepto técnico DASCD y resolución ajuste manual de funciones.</t>
  </si>
  <si>
    <t>Una vez revisadas las evidencias presentadas se observa que no se encuentra aprobado el manual de funciones por lo cual se mantiene el mismo porcentaje de avance presentado anteriormente</t>
  </si>
  <si>
    <t>Se observó incumplimiento de funciones por parte del Comité Paritario de Seguridad y Salud en el Trabajo (COPASST) y su actualización en el curso de 50 horas, también se evidenció que el COPASST no ha estado llevando a cabo sus responsabilidades y funciones de manera efectiva, lo que puede resultar en la falta de identificación y abordaje oportuno de riesgos laborales.
Situación presentada en el seguimiento del SG-SST 2022.</t>
  </si>
  <si>
    <t xml:space="preserve">Los miembros del comité no se encuetran en disposición de cumplir con las responsabiidades asignadas, propias del comité. 
El manual de funciones de la entidad  para el cargo se realizó no contempla lo establecido en la resolución 0312 de 2019, donde se establecen los estandares minimos para el Sistema de Gestión de Seguridad y Salud en el trabajo
</t>
  </si>
  <si>
    <t>Realizar divulgación presencial de los deberes de los miembros del COPASST, con la finalidad de reencaminar sus funciones al cumplimiento de estos, lo cual quedará plasmado en las actas realizadas durante los comités.</t>
  </si>
  <si>
    <t xml:space="preserve">Divulgación realizada de deberes y responsabilidades a los miembros del Copasst. </t>
  </si>
  <si>
    <t>1. Acta de reunión decimocuarta sesión COPASST (Funciones y Responsabilidades).
2. Presentación funciones y responsabilidades.
3. Resolución conformación COPASST 2022-2024</t>
  </si>
  <si>
    <t>1. Realizar la inscripcion de los miembros de COPASST, en la plataforma positiva educa, y generar acompañamiento para la ejecucion del mismo.
2. Realizar una matriz de funciones y responsabilidades del COPASST, tomando en cuenta lo establecido en la Resolución 2013 de 1986 y Decreto 1072 de 2015, así mismo realizar divulgación a los miembros del comité y hacer seguiento mensual de su cumplimiento, dejando como evidencia las actas realizada durante los comités.</t>
  </si>
  <si>
    <t xml:space="preserve">Totalidad de miembros del Copasst capacitados a través de la plataforma positiva educa. 
Matriz de funciones y responsabilidades del Copasst , diseñada y divulgada a los miembros de este comité. </t>
  </si>
  <si>
    <t>1. Matriz responsabilidades y funciones actualizada.
2. Soportes curso 50 horas miembros COPASST.
3, Actas del COPASST.</t>
  </si>
  <si>
    <t>Se observó incumplimiento de los objetivos establecidos. Se constató que la Entidad no ha estado alcanzando los objetivos propuestos en el SG-SST, lo que puede debilitar la efectividad del sistema y afectar negativamente la seguridad y el bienestar de los trabajadores.
Situación identificada en el seguimiento del 2022.</t>
  </si>
  <si>
    <t>El plan operativo se proyecta a inicio de año, contemplando fechas que terminan por postergarse debido al incumplimiento por parte de alguno de ellos. Se puede incluso no realizar en su totalidad al terminar la anualidad</t>
  </si>
  <si>
    <t xml:space="preserve">Generar mediante correo electrónico al subdirector de Gestión Humana el reporte del posible incumplimiento por parte de los proveedores y ARL con el fin de que se ajusten las fechas de cumplimiento de las actividades propuestas que así lo requerieran. De manera de que se refleje un real cumplimiento a la hora de reportar ante la Oficina Asesora de Planeación las matrices PETH -FOGEDI. </t>
  </si>
  <si>
    <t>Correo electrónico al Subdirector de Gestión Humana reportando situaciones de  incumplimiento por parte de los proveedores y ARL.</t>
  </si>
  <si>
    <t>1. Correo enviado a la subdirectora de Gestión Humana donde se indica el incumplimiento de una de las actividades la cual fue reprogramada por parte del proveedor.</t>
  </si>
  <si>
    <t xml:space="preserve">Realizar la actualización y ajuste al plan operativo de manera que no solo mida avance en el cumplimiento, si no que tome como totalizado de 100% unicamenta las actividades que cumplan con la meta establecida. </t>
  </si>
  <si>
    <t>Plan operativo actualizado.</t>
  </si>
  <si>
    <t>1. Plan operativo actualizado.</t>
  </si>
  <si>
    <t>Se evidencia el Plan Operativo actualizado con el cumplimiento de las actividades realizadas a la fecha por lo cual se observa avance en la acción y se genera el avance respectivo</t>
  </si>
  <si>
    <t>No se observó que para la vigencia 2022 estuviera firmado por el empleador y representante del SG-SST el plan anual de SST.
Se observó que la entidad no ha estado llevando a cabo las acciones y medidas establecidas en el plan operativo, lo que puede debilitar la efectividad de las iniciativas de seguridad y salud y afectar negativamente la protección de los trabajadores.</t>
  </si>
  <si>
    <t>Cada mes se realiza el cargue de una o más evidencias que soporten el avance de las actividades conducentes al cumplimiento de las acciones y medidas establecidas en el plan operativo. Sin embargo el % de avance no indica que se cumpla la meta propuesta, indica que está avanzando su cumplimiento.
Exceso de confianza en el documento de acta aportado por la Oficina Asesora de Planeación.</t>
  </si>
  <si>
    <t xml:space="preserve">1. Generar mediante correo electrónico al subdirector de Gestión Humana el reporte del posible incumplimiento por parte de los proveedores y ARL con el fin de que se ajusten las fechas de cumplimiento de las actividades propuestas que así lo requerieran. De manera de que se refleje un real cumplimiento a la hora de reportar ante la Oficina Asesora de Planeación las matrices PETH -FOGEDI. 
2. Solicitar a la Oficina Asesora de Planeación alcance al acta de aprobación de planes de la Subdirección, de manera que se ajuste la fecha como corresponde. Así mismo verificar que esta se cuentre disponible en el espacio de mejora continua (Share Point). </t>
  </si>
  <si>
    <t xml:space="preserve">Correo electrónico al Subdirector de Gestión Humana reportando situaciones de  incumplimiento por parte de los proveedores y ARL.
Acta de aprobación de planes de la Subdirección ajustada en fecha. </t>
  </si>
  <si>
    <t xml:space="preserve">1. Acta aprobación de planes institucionales y PPT Comité de Gestión y Desempeño. </t>
  </si>
  <si>
    <t xml:space="preserve">Una vez revisadas las evidencias presentadas por la SGH se identifica el cumplimiento de la acción </t>
  </si>
  <si>
    <t xml:space="preserve">Plan operativo actualizado </t>
  </si>
  <si>
    <t>No se aportó las mediciones higiénicas para el 2022 ya que no se realizaron
Se observó que los controles implementados para mitigar los riesgos identificados en la matriz de identificación de peligros, evaluación y valoración de riesgos, no se están aplicando adecuadamente, lo que puede aumentar la exposición de los trabajadores a peligros y amenazar su seguridad.</t>
  </si>
  <si>
    <t xml:space="preserve">Algunos de los controles se encuentran proyectados a mediano y largo plazo. Así mismo para su cumplimiento dependerá de recurso asignado a otras áreas y a proveedores.
No se han detectado cambio significativo en estaciones, herramientas,  equipos y procedimientos. Esto en cumpliento de la normatividad vigente. </t>
  </si>
  <si>
    <t xml:space="preserve">Ralizar seguimiento trimestral a los controles de la matriz de identificación de peligros, valoración y evaluación de riesgos, con la finalidad de tener un control operacional de la efectividad de los mismos, dejando como evidencia una casilla extra en la matriz donde se reflejen las acciones conducentes realizadas para el cumplimiento de los controles. </t>
  </si>
  <si>
    <t xml:space="preserve">Actualización de la matriz de identificación de peligros, valoración y evaluación de riesgos y  evidenia de su seguimiento trimestral. </t>
  </si>
  <si>
    <t>1. Matriz de IPVER actualizada en compañía de Subdirección Operativa (Profesional Heidy Bibiana Barreiro).</t>
  </si>
  <si>
    <t>Se evidencia la matriz de identificación de peligros, evaluación y valoración de Riesgos, sin embargo la información no es clara y no se identifica la realización de los seguimientos trimestrales por lo cual se deja el mismo porcentaje de avance del seguimiento anterior</t>
  </si>
  <si>
    <t>Se observó que no se está cumpliendo con las actividades propuestas en las diferentes guías, tampoco el cumplimiento y seguimiento de los indicadores y objetivos propuestos, no se está llevando una base actualiza con el personal involucrado en los diferentes programas teniendo en cuenta el informe de condiciones de salud, no se tiene determinado bien los riesgos como es el caso del PVE psicosocial, además de estar desactualizado, no se observa un acompañamiento constante para los casos en donde su riesgo es prioritario, lo cual hace que no se monitoree la incidencia de enfermedades relacionadas con el trabajo, lo que puede poner en riesgo la salud de los trabajadores y socavar la eficacia del SGSST.</t>
  </si>
  <si>
    <t>informe de condiciones de salud se encuentra plasmado el riesgo al que corresponde cada una de las personas a las que se les realizó el Examen médico y este fue entregado al finalizar la ejecución</t>
  </si>
  <si>
    <t>Garantizar la ejecución de los examenes médicos ocupacionales de manera que el informe de condiciones de salud nos permita la actualización de la base del personal, incluyendo a   los servidores en los diferentes Sistemas de Vigilancia Epidemiologico, según corresponda, para ejecutar las actividades de Promoción y Prevención y  realizar seguimiento a los casos prioritarios de cada Sistema de Vigilancia Epidemiologico.</t>
  </si>
  <si>
    <t xml:space="preserve">Examenes médicos ocupacionales realizados y su respectivo informe de condiciones de salud.
Base de datos de personal actualizada. </t>
  </si>
  <si>
    <t>1. Informe de condiciones de salud ultimo contrato de Examenes medicos.
2. Base de datos de distribución del personal por SVE. 
3. Base de datos de participación del personal por SVE.</t>
  </si>
  <si>
    <t>Se evidencia informe de diagnostico de condiciones de salud Sistema de seguridad y Salud en el trabajo y se encuentra matriz con información del personal observando que la acción se encuentra al día a la fecha del seguimiento</t>
  </si>
  <si>
    <t>Se observó matriz de Ausentismo 2022, sin embargo, no se observó el seguimiento total a los casos más relevantes y del porque el ausentismo, no se evidenció una estrategia estandarizada para la medición del ausentismo laboral en su totalidad.</t>
  </si>
  <si>
    <t>No existe un procedimento establecido en la entidad para realizar el reporte del ausentismo en su totalidad, toda vez que dando cumplimiento a la Resolución 0312 de 2019, el SGSST realiza la medición del ausentismo por causa médica.</t>
  </si>
  <si>
    <t>Capacitar a los servidores o colaboradores encargados del registro, para asegurarse de que comprendan la importancia del registro preciso y cómo realizarlo correctamente.</t>
  </si>
  <si>
    <t>Soporte de capacitación a los servidores o colaboradores encargados del registro de la matriz de ausentismo.</t>
  </si>
  <si>
    <t>No se presenta evidencia de avance a la acción</t>
  </si>
  <si>
    <t>1. Soporte capacitación ausentismo (listado asistencia y PPT).</t>
  </si>
  <si>
    <t>Se evidencia una presentación de ausentismo laboral, sin embargo no se evidencia la lista de asistencia donde se observe las personas que fueron capacitadas y su fecha de capacitación, por lo cual se da un avance pero no se da cumplimiento a la acción</t>
  </si>
  <si>
    <t xml:space="preserve">Realizar el seguimiento a los casos de ausentismo notificados como relevantes, por parte del equipo de administración de personal, sin importar su origen. </t>
  </si>
  <si>
    <t xml:space="preserve">Matriz de seguimiento al ausentismo actualizada con los diferentes origenes. </t>
  </si>
  <si>
    <t>1. Se anexa base con seguimiento de los ausentimos y correo por parte de administración de personal.</t>
  </si>
  <si>
    <t>Se evidencia una base de datos diferente a la presentada en el seguimiento anterior, la cual no permite identificar claramente los ausentismos y en cuanto al correo reportado no se evidencio en la carpeta de evidencias, por lo cual se deja el avance del seguimiento anterior</t>
  </si>
  <si>
    <t>Se observó que en algunas de las inspecciones programadas y/o planeadas no se está identificando todas las condiciones, de acuerdo a las visitas realizadas a las estaciones, adicional a esto se observó que no se está cumpliendo con lo establecido en el Procedimiento Inspecciones de Seguridad en Instalaciones: Código GT-PR 27, Versión 01, Vigencia 11-04-2022, numeral 9. “Realizar seguimiento a las acciones correctivas, preventivas o de mejora, Este seguimiento se realizará de manera trimestral, solicitando el avance a las áreas respectivas. No se observó este seguimiento, No 6. Después de la Inspección: “Diligenciar el formato: Matriz de condiciones inseguras – GT-PR27-FT05 Con el fin de evaluar probabilidad de ocurrencia”. No se observó que se esté registrando en la matriz de las condiciones inseguras todas las situaciones evidenciadas en las estaciones, adicional a esto no se observó que el COPASST haya participado en estas revisiones.</t>
  </si>
  <si>
    <t xml:space="preserve">Las intervenciones locativas de infraestructura y correctivas toman tiempos prolongados, por lo cual se solicitaba a final de año. </t>
  </si>
  <si>
    <t>Socializar al COPASST los cronogramas de inspecciones planeadas y realizar el seguimiento al cumplimiento del acompañamiento al menos en el 50% de ellas en la sesión del mes posterior al de la realización de las inspecciones, dejando como evidencia las actas de inspección correspondientes y el acta del comité posterior a la inspección.</t>
  </si>
  <si>
    <t xml:space="preserve">Soporte de solicialización de cronogramas de inspecciónes planeadas a los miembros del Copasst. 
Soportes de por lo menos el 50% del acompañamiento de los miembros del Copasst en las inspecciones planeadas. </t>
  </si>
  <si>
    <t>1. Actas de inspección.
2. Actas de reunión socialización resultados inspecciones planeadas.</t>
  </si>
  <si>
    <t>1. Realizar la actualización, divulgación y socialización del Procedimiento Inspecciones de Seguridad en Instalaciones: Código GT-PR 27, Versión 01, Vigencia 11-04-2022, numeral 9. “Realizar seguimiento a las acciones correctivas, preventivas o de mejora, Este seguimiento se realizará de manera trimestral, solicitando el avance a las áreas respectivas, cambiando la periodicidad de solicitud del avance a semestral teniendo en cuenta que las intervenciones locativas o de mejora pueden tomar tiempos prolongados.
2. Realizar la actualización, divulgación y socialización del Procedimiento Inspecciones de Seguridad en Instalaciones: Código GT-PR 27, Versión 01, Vigencia 11-04-2022, numeral 6. “Después de la Inspección: “Diligenciar el formato: Matriz de condiciones inseguras –GT-PR27-FT05 Con el fin de evaluar probabilidad de ocurrencia”, indicando que en la matriz se relacionarán aquellas condiciones prioritarias que tienen mayor Nivel de Consecuencia, Probabilidad y Nivel de Riesgo, con la finalidad de reportar a las áreas la necesidad de intervención prioritaria de dichas condiciones especificas.</t>
  </si>
  <si>
    <t xml:space="preserve"> Procedimiento Inspecciones de Seguridad en Instalaciones: Código GT-PR 27 actualizado, divulgado y socializado.
</t>
  </si>
  <si>
    <t xml:space="preserve">1. Envío procedimiento a aprobación por Subdirección de Gestión Humana para posterior envío a Planeación. </t>
  </si>
  <si>
    <t xml:space="preserve">La entidad no tiene un procedimiento establecido para evaluar y seleccionar proveedores en función de sus capacidades para cumplir con los requisitos de seguridad y salud en el trabajo. </t>
  </si>
  <si>
    <t>Porque la normatividad establece que las entidades estatales podrán incluir los criterios de SST, sin embargo no es obligtorio (facultativo).</t>
  </si>
  <si>
    <t xml:space="preserve">Crear una matriz de criterios especificos, con el fin de analizar los riesgos mas latentes de aquellos procesos contractuales de la entidad que manejen procesos de alto riesgo, sea durante la entrega, manipulación, almacenamiento o ejecución. Esta Matriz de criterios será notificada a cada Subdirección u Oficina con el fin de  que estos criterios sean tomados en cuenta en la realización de los estudios previos en el item de criterios ambientales y de seguridad y salud en el trabajo. Estos deberán ser reportados a SST quien dará su aval de cumplimiento. </t>
  </si>
  <si>
    <t xml:space="preserve">Matriz de criterios especificos para la contratación de proveedores notificada a las subdirecciónes. 
Soporte de la revisión y aprobación de criterios de sst en los estudios previos  para la contratación de proveedores. </t>
  </si>
  <si>
    <t xml:space="preserve">1. Envío matriz a aprobación por Subdirección de Gestión Humana para posterior envío a Planeación.
2. Correos electronicos donde se evidencia que para cada proceso contractual se debe revisar la necesidad especifica de cada estudio previo. </t>
  </si>
  <si>
    <t>Se evidencia que no se está siguiendo adecuadamente con el proceso la selección, uso, mantenimiento y control de los EPP, adicional que no se cuenta con un procedimiento claro. Esto puede poner en riesgo la seguridad y salud de los trabajadores, así como afectar la efectividad del sistema de gestión.</t>
  </si>
  <si>
    <t>No se cuenta con un procedimiento de adquisición, entrega y/o reposición de EPP propios del manejo de la Subdirección Operativa.
No existe un control de seguimiento al procedimiento de adquisición, entrega y/o reposición de EPP dado que no existe.</t>
  </si>
  <si>
    <t xml:space="preserve"> Realizar inspecciones de Elementos de Protección Personal a los operativos durante la vigencia 2023, relacionando el informe correspondiente a las subdirecciones, con la finalidad de que sea de su conocimiento, alerta y control. Realizar nuevas adquisiciones, entrega y/o reposiciones de EPP, según sea el caso, que manifiesta el informe. </t>
  </si>
  <si>
    <t>Informe de inspección a los elementos de protección personal con el soporte de notificación a las subdirecciones .</t>
  </si>
  <si>
    <t>1. Informe final inspecciones EPP 2023-2024.
2. Acta reunión de socialización informe.
3. Radicado envío informe de EPP.</t>
  </si>
  <si>
    <t xml:space="preserve">1. Llevar a cabo mesas de trabajo con el personal de la Subdirección Operativa para brindar apoyo en la construcción de un procedimiento para la adquisición, entrega y/o reposición de EPP. 
2.  Realizar el procedimiento de adquisición, entrega y/o reposición de EPP, así como su socialización y divulgación, de manera clara y especifica para cada uno de los trajes especializados.
</t>
  </si>
  <si>
    <t>Subdirección operativa</t>
  </si>
  <si>
    <t xml:space="preserve">Acta de las mesas de trabajo  para la realización del procedimiento de adquisición, entrega y/o reposición de EPP. 
Procedimiento de adquisición, entrega y/o reposición de EPP, Socializado y divulgado.  </t>
  </si>
  <si>
    <t>1. Acta reunión con Sub. Operativa.
2. Actualización matriz de EPP.
3. Borrador procedimiento EPP.</t>
  </si>
  <si>
    <t xml:space="preserve">Se evidencian mesas de trabajo realizadas y un procedimiento en borrador el cual se espera que sea aprobado, publicado y socializado </t>
  </si>
  <si>
    <t>Divulgar un código QR  a los operativos para que realicen el reporte de novedades de los EPP, compilado que posteriormente será enviado a la subdirección operativa como una alerta para que se tomen las acciones pertinentes.</t>
  </si>
  <si>
    <t xml:space="preserve">Soporte de la divulgación del código QR al personal operativo de la entidad. 
Soporte de notificación del compilado de reportes a la Subdirección Operativa. </t>
  </si>
  <si>
    <t xml:space="preserve">1. Formulario para el registro de las novedades de los EPP. 
2. Divulgación de QR para el resgistro de la información en el formulario correspondiente. </t>
  </si>
  <si>
    <t>Se constató que la entidad no ha estado llevando a cabo adecuadamente las investigaciones de incidentes y accidentes ni implementando los controles necesarios para prevenir su recurrencia, como tampoco el reporte en los tiempos a los entes de control, lo que puede aumentar la exposición de los trabajadores a riesgos laborales y comprometer su seguridad.</t>
  </si>
  <si>
    <t>Falta de personal calificado para la realización de todas las investigaciones de accidentes presentadas en la UAECOB. 
Frecuencia de ocurrencia de los accidentes leves en la UAECOB y la dificultad en la cobertura de todos los AT.</t>
  </si>
  <si>
    <t xml:space="preserve">Realizar las investigaciones de accidentes que se encuentran representados de la  vigencia anterior (2022) y los de la actual vigencia (2023), así mismo conservar el cumplimiento de los tiempos de investigación a partir de la fecha. </t>
  </si>
  <si>
    <t xml:space="preserve">Soportes de las investigaciones de AT de  las vigencias 2022-2023 -2024. 
Base de accidentalidad actualizada. </t>
  </si>
  <si>
    <t>1. Matriz de accidentalidad 2022 Y 2023.</t>
  </si>
  <si>
    <t>1. Solicitar apoyo al personal operativo de la entidad que cuente con licencia del SG-SST, para la realización de las investigaciónes de accidentes durante los momentos en los que los colaboradores por prestación de servicio con licencia se encuentren sin contratato vigente o cuando se presente represamientos por la cantidad de AT reportados. Para lo cual se creará una base de datos donde reposará datos relevantes del servidor de apoyo con el respectivo número de licencia.
2. Realizar actualización, divulgación y socialización del procedimiento de AT, toda vez que se contemple al personal opertivo de apoyo con licencia del SG-SST en la linea de actividades descritas para la investigación de accidentes de trabajo. 
3. Generar la adecuada contratación de personal contratista para el equipo de Seguridad y Salud en el Trabajo, realizando el adeacuado querimiento y despliegue de obligaciones especificas durante la elaboración del estudio previo, garantizando así que el personal que ingrese sea idóneo para cumplir las funciones requeridas por el SG-SST. Esto garantizará cobertura a las investigación de los accidentes de trabajo y demás actividades que desarrolle el equipo.</t>
  </si>
  <si>
    <t xml:space="preserve">
Base de datos con la información del personal operativo de la entidad con licencia en el SST, que esté en disposición de brindar apoyo en las investigaciones de AT. 
Procedimiento de AT actualizado, divulgado y socializado. 
Minuta de contratos asignados al equipo de SST, donde se evidencie las obligaciones especificas y se soporte la licencia en el SG-SST. 
</t>
  </si>
  <si>
    <t xml:space="preserve">1. Reenvío confirmación participación de uniformados para el apoyo con las investigaciones de accidentes. </t>
  </si>
  <si>
    <t>Se identificó un hallazgo crítico relacionado con el incumplimiento del plan de emergencias establecido. Se observó que la entidad no ha estado llevando a cabo las acciones y procedimientos definidos en el plan de emergencias, lo que compromete la capacidad de la entidad para responder de manera eficiente y segura ante eventos imprevistos.</t>
  </si>
  <si>
    <t>Falta de actualización del plan de emergencias, su adecuado seguimiento y escaso recurso presupuestal para la contratación de personal que conlleven a su cumplimiento.
Falta de conocimiento de los profesionales frente a temas especializados para la emergencia al interior de las estaciones y la poca colaboración por parte del personal operativo.</t>
  </si>
  <si>
    <t xml:space="preserve">Actualizar el plan de emergencias del edificio comando, con directorio de ayuda mutua. Asi mismo garantizar el cumplimiento a las actividades establecidas en el plan, de manera que se cumpla. </t>
  </si>
  <si>
    <t>Plan de emergencias del edificio comando y soporte de su divulgación y socialización. 
Soportes del cumplimientos de las actividades establevidas al interior del plan de emergencia del edificio comando de la entidad.</t>
  </si>
  <si>
    <t xml:space="preserve">1. Borrador final plan de emergencias edificio comando. </t>
  </si>
  <si>
    <t xml:space="preserve">1. Realizar mesas de trabajo con representación de personal operativo de las estaciones, de manera que se generen especificaciones de la necesidades, rutas y procesos internos de cada una de ellas.  
2. Realizar una guia de plan de emergencias especializada que compile la totalidad de planes de las estaciones, contemplando a detalle los riesgos a los cuales se encuentran expuestos, como también descripción exacta de las especificaciones de actuación frente a las posibles situaciones de emergencia que se puedan presentar en cada una de ellas y el seguimiento de las actividades descritas en los planes para dar cumplimiento al mismo.
3. Realizar la eliminación en el manual de funciones de la obligación de la elaboración y seguimiento del Plan de Emergencias (estaciones) asignada al cargo de Teniente. Dicha solicitud de actualización del manual de funciones será enviada al DASCD. Se publicará y divulgará tan pronto se cuente con la aprobación de dicha institución. </t>
  </si>
  <si>
    <t xml:space="preserve">Soporte de las mesas de trabajo realizada con el personal operativo de las estaciones para la elaboración de la guia del plan de emergencia de las estaciones. 
Guia de plan de emergencias de las estaciones, divulgada y socilaizada. 
Soportes del cumplimientos de las actividades establecidas al interior de la guia  de plan de emergencia de  las estaciones. </t>
  </si>
  <si>
    <t>1. Avances planes de emergencias estaciones donde se compila que hacer antes, durante y después de la emergencia por medio de los PONs.
2. Concepto técnico DASCD y resolución ajuste manual de funciones.</t>
  </si>
  <si>
    <t>Se identificó un hallazgo relevante en relación con la ausencia de revisión sistemática y periódica por parte de la alta dirección.</t>
  </si>
  <si>
    <t>Falta de conocimiento pleno de este requerimiento normativo, por tanto no se tiene contemplado un mecanismo para la revisión sistematica del SG-SST.</t>
  </si>
  <si>
    <t>1. Realizar la delegación de un representante del SGSST de la alta dirección con el fin de llevar a cabo la revisión sistemática del SGSST (quedará asignado a través de memorando firmado por la Dirección de la entidad).
2. Generar el mecanismo para que la alta dirección pueda realizar la revisión del SGSST por medio de una matriz con los requisitos mínimos establecidos por la resolución 0312 de 2019. 
3. Garantizar la verificación por parte del representante de la alta dirección sobre el SGSST, en los tiempo establecidos al momento de la designación.</t>
  </si>
  <si>
    <t xml:space="preserve">Acta que soporte la delegación del representante del SG-SST de la alta dirección. 
Matriz de requisitos mínimos y  los soportes del cumplimiento de la revisón sistematica del SG-STT.
</t>
  </si>
  <si>
    <t xml:space="preserve">1. Envio actualizado memorando designación personal.
</t>
  </si>
  <si>
    <t>De acuerdo a la autoevaluación realizada y a las evidencias aportadas en cada uno de los ítems revisados se encontró varias falencias, por lo que se evidenció una falta de veracidad y fiabilidad a la hora de realizar la autoevaluación y esto lleva a no realizar acciones de mejora en pro de cumplir con los objetivos propuestos.</t>
  </si>
  <si>
    <t>Los criterios de calificación de la autoevaluación son estructurados y no cuentan con especificaciones detalladas de los procesos.</t>
  </si>
  <si>
    <t>Por lo anterior se configura un hallazgo al identificar la materialización del riesgo No 1 y 2. al no cumplir con los controles establecidos, se observa un incumplimiento al mismo mapa de riesgos de la subdirección, guía de administración del riesgo GE-GA-01 Versión 01, vigencia 03-09-2021</t>
  </si>
  <si>
    <t xml:space="preserve">El plan operativo se proyecta a inicio de año, contemplando fechas que terminan por postergarse debido al incumplimiento por parte de alguno de ellos. Se puede incluso no realizar en su totalidad al terminar la anualidad. </t>
  </si>
  <si>
    <t>Debilidad en la Supervisión de los Contratos al evidenciar el cargue incompleto de los documentos de la cuenta de cobro en el SECOP II de los contratos No. 070, 072, 144, 145, 146, 323, 526,527, 542, 575, 578, 645 y 692 de 2022 naturales y 504, 538, y 479 de 2022, adicional se observó incumplimiento a lo establecido en los estudios previos en cuanto a los criterios de SST y ambientales de los contratos 504, 538 y 479 de 2022.</t>
  </si>
  <si>
    <t xml:space="preserve">Falta de revisión mensual de la información correspondientes a pagos por parte de los contratistas, la cual esta propuesta pero no se esta llevando a cabo. 
Descuido en los requerimientos de cumplimientos ambientales, toda vez que el formato de liquidación y pago no lo exigen. </t>
  </si>
  <si>
    <t xml:space="preserve">1. Verificar mes a mes con la radicación de cuenta de cobro que en el SECOP II , que repose toda la información de la ejecución del contrato y las evidencias correspondientes. Así mismo, verificar que al finalizar los contratos, estos cuenten con la firma del paz y salvo. Esto quedará como requisito para el pago de los honorarios correspondientes. 
2. Verificar a través de las cuenta cobro y la liquidación del contrato el cumplimiento y soportes de los criterios de seguridad y salud en el trabajo. </t>
  </si>
  <si>
    <t xml:space="preserve">Soportes de las cuentas de cobro cargados correctamente en la plataforma SECOPII. 
Soportes del cumplimiento a los criterios de seguridad y salud en el trabajo de los contratos. </t>
  </si>
  <si>
    <t xml:space="preserve">1. Paz y salvo aleatorio de contratos terminados en el periodo del seguimiento.
2.No se han presentado liquidaciones en el contrato en el periodo de seguimiento. </t>
  </si>
  <si>
    <t>Falencias en la cobertura de la ARL teniendo en cuenta las observado en los contratos 323, 578 y 645 de 2022</t>
  </si>
  <si>
    <t xml:space="preserve"> Se generan cortes contractuales de un gran número de contratistas, dando lugar al ingreso masivo o consecución de contratistas. Lo que causa que el tiempo de espera entre las diferentes etapas del proceso de contratación se alargue. </t>
  </si>
  <si>
    <t>Realizar la actualización, divulgación y socialización del Instructivo GT-IN07 ''Instructivo para afiliación ARL'' de manera que en él quede ajustado la ampliación de cobertura para los colaboradores (contratistas) como una responsabilidad de notificación propia del servidor y la supervisión del contrato.</t>
  </si>
  <si>
    <t xml:space="preserve">Instructivo GT-IN07 ''Instructivo para afiliación ARL" actualizado, divulgado y socializado. </t>
  </si>
  <si>
    <t>Realizar notificación a los supervisores de contrato (subdirectores y jefes de oficina) a través de memorando recordando la obligatoriedad de reportar el requerimiento de ampliación de cobertura que deben realizar para aquellos casos contractuales en los que requieran ampliación.</t>
  </si>
  <si>
    <t>Soporte de la notificación enviada a los supervisores de contratos sobre la obligatoriedad de reporte de requerimiento de ampliación de cobertura a la ARL.</t>
  </si>
  <si>
    <t>Debilidad en la revisión de los documentos para el pago de los contratos 575 y 578 de 2022 al evidenciar que el Certificado de cumplimiento fue radicado a financiera sin diligenciar la información de seguridad social y sin adjuntar el soporte del mismo</t>
  </si>
  <si>
    <t>Porque en las primeras cuentas de los contratos de prestacion de servicios se valida con las afliaciones al sistema no con la planilla de pago, como lo establece el Decreto 1273 de 2018.</t>
  </si>
  <si>
    <t xml:space="preserve">Tomar en cuenta los nuevos lineamientos que sean considerados tras la actualización del instructivo de presentación cuentas de cobro, el cual contemplerá los lineamientos y conceptos emitidos por parte de la Oficina Jurídica frente al DECRETO 1273 DE 2018. Esto se evidenciará en la documentación aportadas en las cuentas de cobro de la Subdirección. </t>
  </si>
  <si>
    <t xml:space="preserve">Cuentas de cobro radicadas de conformidad a los lineamientos establecidos en la nueva versión del instructivo de presentación de cuentas. </t>
  </si>
  <si>
    <t xml:space="preserve">1. Soportes de seguridad social de la primera cuenta mientras se surten las mesas de trabajo se esta solicitando para el primer pago la planilla </t>
  </si>
  <si>
    <r>
      <t>Falta de actualización del procedimiento de pagos y el instructivo de presentaión de cuentas de cobro, atendiendiendo los lineamientos del</t>
    </r>
    <r>
      <rPr>
        <sz val="11"/>
        <color rgb="FFFF0000"/>
        <rFont val="Calibri"/>
        <family val="2"/>
        <scheme val="minor"/>
      </rPr>
      <t xml:space="preserve"> </t>
    </r>
    <r>
      <rPr>
        <sz val="11"/>
        <rFont val="Calibri"/>
        <family val="2"/>
        <scheme val="minor"/>
      </rPr>
      <t>DECRETO 1273 DE 2018</t>
    </r>
  </si>
  <si>
    <t>1.Se realizará una mesa de trabajo entre la Oficina Jurídica y la Subdirección de Gestión Corporativa a fin de elaborar la Circular en la que se den los lineamientos de la entidad frente al cumplimiento del Decreto 1273 de 2018
2.Realizar una  actualización del instructivo de presentación cuentas de cobro, teniendo encuenta los lineamientos y conceptos emitidos por parte de la Oficina Jurídica frente al DECRETO 1273 DE 2018, teniendo en cuenta los vacios normativos del mismo.</t>
  </si>
  <si>
    <t>Actualización del instructivo y procedimiento de pagos</t>
  </si>
  <si>
    <t>acciones programadas/acciones realizadas</t>
  </si>
  <si>
    <t xml:space="preserve">Una vez revisadas las evidencias no se identifica avance en la acción de acuerdo a las actividades implementadas </t>
  </si>
  <si>
    <t>Se evidenció en las visitas realizadas a las estaciones que la gran mayoría no cuentan con un marcado y rotulado de los productos químicos (gasolina, acpm, etc.) como tampoco las hojas de seguridad de los mismos.</t>
  </si>
  <si>
    <t>Para la vigencia 2022 no se contempló en el Plan de Capacitación los temas de marcado y rotulado de los productos químicos, toda vez que el procedimiento se realizó tiempo después de la planeación del PIC.</t>
  </si>
  <si>
    <t>1. Realizar solicitud a las Subdirecciones Corporativa y Logistica para que a su vez y al realizar la compra de los productos quimicos, se solicite al proveedor las hojas de seguridad. 
2. Realizar la solicitud al equipo de Formación y Capacitación la inclusión de temas de rotulado y etiquetado de sustancias quimicas y verificar el adecuado almacenamiento en el desarrollo del PIC.</t>
  </si>
  <si>
    <t xml:space="preserve">Soporte de solicitud de hojas de seguridad de productos quimicos realizada a las Subdirecciones Corporativa y Logistica. 
Hojas de seguridad de productos quimicos.
Soporte de solcitud realizada al equipo de Formación y Capacitación, para la inclusión de capacitaciones en rotulado y etiquetado de sustancias quimicas. </t>
  </si>
  <si>
    <t>1. Informe de inspeccion locativa donde se indica la falta del SGA.
2. Citación reunión socialización hallazgos informe inspección.
3. Capacitaciones manejo de productos quimicos para estaciones (rotulado y marcado)</t>
  </si>
  <si>
    <t>Realizar el seguimiento del marcado y rotulado de los productos químicos de manera semestral a través de la creación de una matriz de seguimiento que contemple los puntos a tener en cuenta tal cual como lo define el instructivo GT-IN08.</t>
  </si>
  <si>
    <t xml:space="preserve">Matriz de seguimiento al marcado, rotulado y etiquetado de productos quimicos, donde se evidencie el seguimiento semestral de los puntos establecidos en el procedimiento GT-IN08. </t>
  </si>
  <si>
    <t xml:space="preserve">1. Borrador matriz de seguimiento rotulado y etiquetado. </t>
  </si>
  <si>
    <t>En las visitas realizadas a las estaciones se observó que presentan riesgos para la seguridad y salud de los trabajadores debido a problemas relacionados con el entorno físico y que puede ocasionar accidentes de trabajo.</t>
  </si>
  <si>
    <t xml:space="preserve">Las condiciones de infraestructura de algunas estaciones, su mantenimiento y acciones correctivas depende de otras áreas y de la complejidad del proceso de adecuación.
Para la vigencia 2022 no se contempló en el Plan de Capacitación los temas de marcado y rotulado de los productos químicos, toda vez que el procedimiento se realizó tiempo después de la planeación del PIC.
</t>
  </si>
  <si>
    <t>1. Realizar el seguimiento del marcado y rotulado de los productos químicos de manera semestral a través de la creación de una matriz de seguimiento que contemple los puntos a tener en cuenta tal cual como lo define el instructivo GT-IN08.
2. Realizar la actualización, divulgación y socialización del Procedimiento Inspecciones de Seguridad en Instalaciones: Código GT-PR 27, Versión 01, Vigencia 11-04-2022, numeral 6. “Después de la Inspección: “Diligenciar el formato: Matriz de condiciones inseguras –GT-PR27-FT05 Con el fin de evaluar probabilidad de ocurrencia”, indicando que en la matriz se relacionarán aquellas condiciones prioritarias que tienen mayor Nivel de Consecuencia, Probabilidad y Nivel de Riesgo, con la finalidad de reportar a las áreas la necesidad de intervención prioritaria de dichas condiciones especificas.
3. Realizar la solicitud al equipo de Formación y Capacitación la inclusión de temas de rotulado y etiquetado de sustancias quimicas y verificar el adecuado almacenamiento en el desarrollo del PIC.</t>
  </si>
  <si>
    <t xml:space="preserve">Matriz de seguimiento al marcado, rotulado y etiquetado de productos quimicos, donde se evidencie el seguimiento semestral de los puntos establecidos en el procedimiento GT-IN08. 
Procedimiento Inspecciones de Seguridad en Instalaciones: Código GT-PR 27 actualizado, divulgado y socializado. 
Soporte de solcitud realizada al equipo de Formación y Capacitación, para la inclusión de capacitaciones en rotulado y etiquetado de sustancias quimicas. 
</t>
  </si>
  <si>
    <t xml:space="preserve">1. Citación reunión socialización hallazgos informe inspección.
2. Listados asistencia capacitación manejo de productos químicos
3. Borrador procedimiento de inspecciones con modificación en el númeral 6 según requerimiento. </t>
  </si>
  <si>
    <t>Se identificó que la mayoría de los botiquines de primeros auxilios en las estaciones visitadas no cumple con los requisitos y elementos necesarios para proporcionar atención médica básica y de emergencia a los trabajadores en caso de lesiones o accidentes</t>
  </si>
  <si>
    <t>Falta de una revisión trimestral por parte de Seguridad y Salud en el Trabajo y personal operativo de la estación.</t>
  </si>
  <si>
    <t>Realizar la semaforización de los elementos del botiquín en cada una de las estaciones con la finalidad de tener control de las fechas de vencimiento de cada elemento.</t>
  </si>
  <si>
    <t xml:space="preserve">Soporte de la correcta señalización (semaforización)de los elementos de los botiquines de las estaciones. </t>
  </si>
  <si>
    <t xml:space="preserve">1. Formatos de inspección a botiquines 2024. 
2. Listado de elementos a solicitar a Logistica para semaforizar y dotar.
3. Correo de solictud concepto medica especialista para botiquines. </t>
  </si>
  <si>
    <t>1. Llevar a cabo inspecciones trimestrales de los botiquines en las estaciones de la UAE Cuerpo Oficial de Bomberos Bogotá.
2. Actualizar, divulgar y socializar, el Procedimiento GTPR31 ''Dotación botiquines primeros auxilios estaciones'', realizando la inclusión de responsabilidades de los diferentes actores en el procedimiento, dejando temas claros como, las fechas de vencimiento de los elementos, rotación de los elementos, inspección, entre otros.</t>
  </si>
  <si>
    <t xml:space="preserve">Soporte de las inspecciones trimestrales realizadas a los botiquines ubicados en la estaciones de la entidad.
Procedimiento GTPR31 ''Dotación botiquines primeros auxilios estaciones'', actualizado, divulgado y socializado. </t>
  </si>
  <si>
    <t xml:space="preserve">1. Formatos de inspección a botiqiunes 2024. 
2. Borrador procedimiento actualizado según requerimiento.
3. Correo solicitud concepto de arl </t>
  </si>
  <si>
    <t>Durante las visitas realizadas a las estaciones, se observó que las lavadoras no funcionan y las secadoras, lo cual está impidiendo que los bomberos realicen una buena descontaminación de sus EPP después de la atención de servicios.</t>
  </si>
  <si>
    <t xml:space="preserve">Retraso en la notificación a las subdirecciones del informe de inspecciones realizadas a las estaciones. </t>
  </si>
  <si>
    <t xml:space="preserve">Incluir en la matriz de condiciones inseguras GT-PR27-FT05, el estado de los equipos de desinfección (maquinas), con el fin de evaluar probabilidad de ocurrencia de riesgo biologico”, relacionandolo como una condición prioritaria, esto con la finalidad de reportar a las subdirecciones la necesidad de intervención urgente de dichas condiciones en el menor tiempo posible, a través del reporte de la matriz. </t>
  </si>
  <si>
    <t xml:space="preserve">Matriz de condiciones inseguras actualizada, de manera que se evidencie el estado de los equipos de desinfección. 
Soporte del envío del informe de condiciones inseguras a las subdirecciones de la entidad. </t>
  </si>
  <si>
    <t xml:space="preserve">1. Informe de inspección donde se evidencian los hallazgos del daño de los equipos de lavado.
2. Citación reunión socialización informe. </t>
  </si>
  <si>
    <t>Informe Comité de Conciliación UAECOB primer semestre 2023.</t>
  </si>
  <si>
    <t xml:space="preserve">Incumplimiento a lo establecido en el artículo 2.2.4.3.1.2.12. Del Decreto 1069 de 2016 “.
De la acción de repetición. Los Comités de Conciliación de las entidades públicas deberán realizar
los estudios pertinentes para determinar la procedencia de la acción de repetición. (…) cuando la
misma resulte procedente, dentro de los dos (2) meses siguientes a la decisión”, </t>
  </si>
  <si>
    <t xml:space="preserve">Los documentos y pruebas necesarias para la elaboración y argumentación de la demanda no se solicitaron con la debida antelación. </t>
  </si>
  <si>
    <t xml:space="preserve">Generar las alertas y seguimiento trimestralmente por correo electrónico de las actuaciones necesarias para la elaboración, argumentación y presentación de las acciones de repetición, siempre que haya lugar a estas.  </t>
  </si>
  <si>
    <t>Presentación de la demanda de acción de repetición dentro de los dos meses siguientes a la aprobación por el comité de conciliación.</t>
  </si>
  <si>
    <t xml:space="preserve">No. de acciones planeadas / No. de acciones ejecutadas
</t>
  </si>
  <si>
    <t>Durante el segundo trimestre de 2024 no se han presentado solicitudes para iniciar acciones de repetición</t>
  </si>
  <si>
    <t>Incumplimiento al artículo 10 de la resolución 1644 de 2022 "presentada la petición de
conciliación ante la entidad, el comité de conciliación cuenta con quince (15) días hábiles a
partir de su recibo para tomar la correspondiente decisión”, toda vez que, cuatro peticiones
presentadas en el primer semestre 2023 del Comité de Conciliación, no cumplen los
términos establecidos.</t>
  </si>
  <si>
    <t>No se contaba con una herramienta de seguimiento que permitiera validar las fechas requeridas para la presentación ante el Comité de Conciliación.</t>
  </si>
  <si>
    <t xml:space="preserve">Diseñar e implementar un mecanismo de control en formato Excel que permita evidenciar las solicitudes de conciliación extrajudicial junto con las fechas de presentación ante el Comité de Conciliación, en cumplimiento a lo previsto en el artículo 10 de la resolución 1644 de 2022. </t>
  </si>
  <si>
    <t>Presentación de fichas de comité dentro de los quince días siguientes a la solicitud en la Entidad.</t>
  </si>
  <si>
    <t>Se diseñó y se implementó  mecanismo de control en formato Excel para evidenciar las solicitudes de conciliación extrajudicial que se diligenció como control con las fechas de presentación al comité</t>
  </si>
  <si>
    <t xml:space="preserve">Informe de seguimiento al procedimiento pago sentencias judiciales y conciliaciones </t>
  </si>
  <si>
    <t>Se evidenciaron nueve (9) resoluciones donde en el resuelve de la misma, especifican ordenar el pago a los fondos de cesantías y fondos de pensiones, los cuales a la fecha no se ha realizado el giro a los mismos. (Resoluciones Nos. 262, 471, 300, 301, 527, 619, 620, 628 y 639.
Asimismo, se evidencia en la resolución 619 del 18 de mayo de 2023, se expidió el Certificado de Disponibilidad Presupuestal No 782 por un valor total de catorce millones quinientos veintidos mil novecientos ochenta y siete pesos m/cte ($14.522.987), observando que se comprometieron los tres primeros ítems de la resolución (Apoderado, demandante y fondo de cesantías), faltando el compromiso del fondo de pensiones.</t>
  </si>
  <si>
    <t>La no realización de conciliaciones con el equipo financiero de la entidad, que permitiera identificar valores pendientes por girar</t>
  </si>
  <si>
    <t>1. Realizar la gestión con la finalidad de efectuar los giros correspondientes a los fondos de cesantías y pensión que de acuerdo al estudio realizado quedaron incumplidas por cumplimiento de una orden judicial.
2. Inlcuir en las liquidaciones remitidas a la Oficina Juridica la información requerida para el giro de cesantias (número de cuenta, nit), con el fin de que esta información sea incluida en la resolución que ordena el pago.
3. Implementar conciliaciones mensuales con el equipo financiero de la entidad,con la finalidad de identificar saldos pendiente por girar correspondientes a cesantias y/o pensiones de las liquidaciones de sentencias.
4. Actualizar el procedimiento relacionado con el pago de sentencias en cabeza de la Oficina Jurídica delimitando el alcance del mismo en el marco del proceso de Gestión Jurídica</t>
  </si>
  <si>
    <t>Oficina Juridica
Subdirección de Gestión Humana
Subdirección de Gestión Corporativa - contabilidad</t>
  </si>
  <si>
    <t>Cesantias y pensiones pagadas correctamente.
Liquidaciones remitidas a la Oficina Juridica con la información (número de cuenta Nit).
Conciliaciones mensuales con el equipo financiero de la entidad, dejando trazabilidad de la gestión vía correo eletronico.
Procedimiento ajustado en el marco del proceso de Gestión Jurídica</t>
  </si>
  <si>
    <t xml:space="preserve">Acciones propuestas  / Acciones realizadas </t>
  </si>
  <si>
    <t>Se solicitó a gestión humana la información para incluir en las resoluciones, se realizó conciliación con la Sub. Corporativa y se llevó a cabo la actualización del procedimiento de pago de sentencias</t>
  </si>
  <si>
    <t>Seguimiento-Comitè Tecnico de Sostenibilidad Contable</t>
  </si>
  <si>
    <t>Incumplimiento del numeral 8.19 del procedimiento de retiro de bienes y baja en cuentas-GR-PR32.</t>
  </si>
  <si>
    <t>Se presenta retrasos en la revisión de la resolución de bajas, teniendo encuenta que la revisión juridica se realiza con el acta del comité de Gestión y Desempeño firmada. Así mismo, se hace necesario la actualización y ajuste al procedimiento de bajas.</t>
  </si>
  <si>
    <t>Realizar la actualización y ajuste del GR-PR32 Retiro de Bienes y Baja en Cuentas, incluyendo puntos de control que faciliten el cumplimiento del mismo.</t>
  </si>
  <si>
    <t>Humanos - Tecnologicos</t>
  </si>
  <si>
    <t>Procedimiento actualizado</t>
  </si>
  <si>
    <t>Actividad realizada/actividad programada</t>
  </si>
  <si>
    <r>
      <t xml:space="preserve">La Subdirección de Gestión Corporativa responde lo siguiente: </t>
    </r>
    <r>
      <rPr>
        <i/>
        <sz val="7"/>
        <color theme="1"/>
        <rFont val="Calibri"/>
        <family val="2"/>
        <scheme val="minor"/>
      </rPr>
      <t>"Se realiza la actualización y publicación del procedimiento de Retiro de bienes y baja en cuentas.
https://www.bomberosbogota.gov.co/content/gr-pr32-retiro-bienes-y-baja-cuentas"</t>
    </r>
  </si>
  <si>
    <t>Se evidencia la publicación del procedimiento Retiro de bienes y baja en cuentas-GR-PR32 versión 02 de fecha 12 de junio de 2024. Con lo anterior, se observa un cumplimiento del 100% respecto a la acción y meta establecida.</t>
  </si>
  <si>
    <t>Auditoria Logìstica para Suministro de Incidentes</t>
  </si>
  <si>
    <t>2.1.2</t>
  </si>
  <si>
    <t>No se observó dentro de la plataforma SECOP II, la póliza 21-44-101381844 con su respectivo anexo que modifique la vigencia de los amparos según la prórroga No. 1 del 03/04/2023, de un (1) mes más, iniciando el 5 de abril 2023 con fecha final el 4 de mayo 2023.</t>
  </si>
  <si>
    <t xml:space="preserve"> Errores en la información reportada por el proveedor y falta de la debida revisión por parte de O A Juridica  de las garantías publicadas</t>
  </si>
  <si>
    <t>1. Solicitar al proveedor el anexo número 2 de la póliza,  y cargarlo en el SECOP PII en la sección de ejecución</t>
  </si>
  <si>
    <t>Subdirección logística</t>
  </si>
  <si>
    <t>Cumplir con los garantias exigidas por la entidad</t>
  </si>
  <si>
    <t>Acciones cumplidas vs acciones totales</t>
  </si>
  <si>
    <r>
      <t xml:space="preserve">La Subdirección Logistica responde lo siguiente: </t>
    </r>
    <r>
      <rPr>
        <i/>
        <sz val="7"/>
        <color rgb="FF000000"/>
        <rFont val="Calibri"/>
        <family val="2"/>
      </rPr>
      <t>"La Subdirección logistica envio la solicitud de la aprobación  el día 14 de junio del 2024 a la Oficina Juridica,  a fin de que esta apruebe la respectiva modificación, a la cual respondueron lo siguiente "el anexo 2 no se aprobó por que el anexo que se encuentra ajustado y amparando las modificaciones del contrato, es el anexo 3".
Para tal fin se adjunta evidencias de correos y anexos de la póliza. "Solicitud de revisión de Póliza de contrato 434 de 2022"</t>
    </r>
    <r>
      <rPr>
        <sz val="7"/>
        <color rgb="FF000000"/>
        <rFont val="Calibri"/>
        <family val="2"/>
      </rPr>
      <t xml:space="preserve">
https://bomberosbog.sharepoint.com/:f:/s/SUBDIRECCINLOGISTICA/ElztYgvw0XpMqHU8agL9vAAB9gOO0LsP1K5ULJ1ny4gKVA?e=pslYpK</t>
    </r>
  </si>
  <si>
    <t>Se evidencia cumplimiento de la acción con la aprobación de la modificación del anexo No. 3 del contrato 434 de 2022.</t>
  </si>
  <si>
    <t>2. Solicitar al proveedor para su revisión via correo electrónico, antes de su publicación las garantias y validar los anexos luego de su publicación</t>
  </si>
  <si>
    <r>
      <t xml:space="preserve">La Subdirección Logistica responde lo siguiente: </t>
    </r>
    <r>
      <rPr>
        <i/>
        <sz val="7"/>
        <color rgb="FF000000"/>
        <rFont val="Calibri"/>
        <family val="2"/>
      </rPr>
      <t>"La Subdirección logistica envio la solicitud de la aprobación  el día 14 de junio del 2024 a la Oficina Juridica,  a fin de que esta apruebe la respectiva modificación, a la cual respondueron lo siguiente "el anexo 2 no se aprobó por que el anexo que se encuentra ajustado y amparando las modificaciones del contrato, es el anexo 3".
Para tal fin se adjunta evidencias de correos y anexos de la póliza. "Solicitud de revisión de Póliza de contrato 434 de 2022"</t>
    </r>
  </si>
  <si>
    <t>3.6.1</t>
  </si>
  <si>
    <t>Se observó varios elementos de bioseguridad, que presentaban fechas de vencimiento expiradas. Estos elementos con fechas de vencimiento vencidas representan un riesgo significativo para la seguridad y la salud del personal, ya que su eficacia en la protección contra riesgos biológicos puede estar comprometida, adicional a esto no se tiene establecido un procedimiento o lineamiento frente al manejo de inventarios y rotación de los mismo, así mismo no se le ha hecho la exigencia al contratista frente a este ítem incluido la disposición final de estos elementos.</t>
  </si>
  <si>
    <t xml:space="preserve">Debido a la pandemia por escases de insumo se compró una cantidad mayor de elementos, con el fin de prevenir que se agotaran </t>
  </si>
  <si>
    <t xml:space="preserve">“Realizar visita aleatoria a las estaciones para hacer inventario de elementos y verificar si tiene elementos próximos a vencer o vencidos </t>
  </si>
  <si>
    <t>Logístico - Humanos - Tecnológicos</t>
  </si>
  <si>
    <t xml:space="preserve">Lograr adecuada rotación de los elementos de suministros </t>
  </si>
  <si>
    <t>La Subdirección Logistica responde lo siguiente: "Se solicitó a la oficina de control interno a través del ID197301 la modificación meta y acción en el siguiente sentido: "Incluir dentro de los próximos contratos de alimentos para caninos, medicamentos para caninos una obligación en la que se solicite al proveedor “Entregar los productos con fecha de vencimiento mayor a doce (12) meses para los alimentos de caninos y superior a veinticuatro (24) meses para los medicamentos veterinarios. - Para los elementos de bioseguridad con fecha de vencimiento mayor a doce (12) meses". Adjuntamos borradores de los estudios previos respectivos y los radicados de dichos procesos
En este orden de ideas se tiene programada visita de validación de inventarios para el 16 de julio en la estación B5 " Estación de Kennedy".
De igual forma se programa envio de pieza de solicitud de validación de inventario vencido a las estaciones para el 12 de julio 2024.     vER LINK  https://bomberosbog.sharepoint.com/:f:/s/SUBDIRECCINLOGISTICA/Em0KNjf_GqtLlycCCIdkpRMBQiXe0Sjn_IFfRgGGohGXvQ?e=6zhT62".</t>
  </si>
  <si>
    <t xml:space="preserve"> Envío cada 3 meses de correos a todas las estaciones (17) a través de LIA mesa logística, solicitando que todas informen a mesa logística los elementos vencidos o próximos a vencer que tengan en el inventario de bioseguridad”.  </t>
  </si>
  <si>
    <r>
      <t>La Subdirección Logistica responde lo siguiente: "</t>
    </r>
    <r>
      <rPr>
        <i/>
        <sz val="7"/>
        <color theme="1"/>
        <rFont val="Calibri"/>
        <family val="2"/>
        <scheme val="minor"/>
      </rPr>
      <t>Se programa envio de pieza de solicitud de validación de inventario vencido a las estaciones para el 12 de julio 2024.  VER LINK  https://bomberosbog.sharepoint.com/:f:/s/SUBDIRECCINLOGISTICA/Em0KNjf_GqtLlycCCIdkpRMBQiXe0Sjn_IFfRgGGohGXvQ?e=JtGYOr".</t>
    </r>
  </si>
  <si>
    <t>Al verificar la evidencia se observa una pieza comunicativa, pero la acción establece lo siguiente: "Envío cada 3 meses de correos a todas las estaciones (17) a través de LIA mesa logística, solicitando que todas informen a mesa logística los elementos vencidos o próximos a vencer que tengan en el inventario de bioseguridad”.  Se recomienda anexar para el próximo seguimiento, el envío de los correos electrónicos enviados a las estaciones, como lo describe la acción. Con lo anterior se observa un avance del 25% respecto a la acción establecida.</t>
  </si>
  <si>
    <t>“Incluir dentro de los próximos contratos de alimentos para caninos, medicamentos para caninos una obligación en la que se solicite al proveedor “Entregar los productos con fecha de vencimiento mayor a doce (12) meses para los alimentos de caninos y superior a veinticuatro (24) meses para los medicamentos veterinarios.
Para los elementos de bioseguridad con fecha de vencimiento mayor a doce (12) meses</t>
  </si>
  <si>
    <r>
      <t xml:space="preserve">La Subdirección Logistica responde lo siguiente: </t>
    </r>
    <r>
      <rPr>
        <i/>
        <sz val="7"/>
        <color theme="1"/>
        <rFont val="Calibri"/>
        <family val="2"/>
        <scheme val="minor"/>
      </rPr>
      <t>"Se realizó modificación de los estudios previos de Alimentación Canino, Servicios médicos veterinarios y Bioseguridad, los cuales se radicaron a la oficina juridica para su revisión 
Como  evendencia, se adjuntan estudios previos de los contratos en mención y el oficio de radicación de los procesos a la OJ.
Link de evidencia.https://bomberosbog.sharepoint.com/:f:/s/SUBDIRECCINLOGISTICA/Em0KNjf_GqtLlycCCIdkpRMBQiXe0Sjn_IFfRgGGohGXvQ?e=NJK8l0".</t>
    </r>
  </si>
  <si>
    <t>Al verificar la evidencia se observa una pieza comunicativa, pero la acción establece lo siguiente: "Envío cada 3 meses de correos a todas las estaciones (17) a través de LIA mesa logística, solicitando que todas informen a mesa logística los elementos vencidos o próximos a vencer que tengan en el inventario de bioseguridad”.  Se recomienda anexar para el próximo seguimiento, el envío de los correos electrónicos enviados a las estaciones, como lo describe la acción. Con lo anterior se observa un avance del 25% respecto a la acción establecida.
Al revisar los soportes enviados por la Subdirección Logística, se observan que los estudios previos no cumplen con lo especificado en la acción que describe lo siguiente: “Incluir dentro de los próximos contratos de alimentos para caninos, medicamentos para caninos una obligación en la que se solicite al proveedor “Entregar los productos con fecha de vencimiento mayor a doce (12) meses para los alimentos de caninos y superior a veinticuatro (24) meses para los medicamentos veterinarios".
Para los elementos de bioseguridad con fecha de vencimiento mayor a doce (12) meses". Al revisar los estudios previos para alimentos para caninos describe lo siguiente: Numeral 3 -obligaciones específicas- "Entregar los alimentos con fecha de vencimiento mínimo de doce (12) meses. "Para servicios médicos veterinarios describe lo siguiente: Obligación especifica Numeral 11-"Garantizar que los insumos y medicamentos tengan una duración o fecha de vencimiento superior a doce (12) meses”.  Con lo anterior, en el próximo seguimiento se verificarán los contratos correspondientes con los ajustes pertinentes. Con lo anterior, se observa un avance del 50% respecto a las acciones y meta establecida.</t>
  </si>
  <si>
    <t>3.6.2</t>
  </si>
  <si>
    <t>Se evidenció incumplimiento a las actividades descritas en los procedimientos del "Procedimiento Solicitud y Entrega De Suministros, Combustibles Y Aditivos GR-PR09, Versión 01, Vigente 28-12-2020, Procedimiento GR-PR06 "Logística para suministro de Incidentes" y Procedimiento préstamo y devolución de parque automotor GR-PR05, Versión 02, Vigente 13-05-2022.</t>
  </si>
  <si>
    <t>Porque existen 2 formatos similares que no se estan usando adecuadamente.</t>
  </si>
  <si>
    <t>Crear un instructivo en conjunto con las Subdirecciones Operativa y Corporativa   para proceso de disposición final de los elementos cuya fecha se haya vencido, que incluya revisión previa con el proveedor de la posibilidad de reemplazo”</t>
  </si>
  <si>
    <t>Cumpir los procedimientos establecidos para control de suministros</t>
  </si>
  <si>
    <r>
      <t>La Subdirección Logistica responde lo siguiente</t>
    </r>
    <r>
      <rPr>
        <i/>
        <sz val="7"/>
        <color rgb="FF000000"/>
        <rFont val="Calibri"/>
        <family val="2"/>
        <scheme val="minor"/>
      </rPr>
      <t>: "Se solicita a la Oficina de Control Interno la modificación de esta acción, considerando que las acciones 1 y 2 del hallazgo da cierre efectivo al mismo y esta acción se replantea como medida adicional, en cuanto a la responsabilidad de la Sub Logística de establecer lineamientos internos para realizar la disposición final de residuos por mantenimiento que se generen dentro de la ejecución de los contratos de la subdirección.        
En todo caso, y a fin de demostrar la gestión que se viene realizando para el cumplimiento de esta acción, le informo que se convocaron 2 reuniones con la subdirección Corporativa y Operativa pero sólo se anexa acta del 16 de abril de 2024, debido a que a la reunión del 2 de mayo 2024 no hubo asistencia, así como, el envío de los oficios con ID199854 y ID199856 en los cuales se les solicita a las Subdirecciones Operativa y Corporativa  la creación de un instructivo para determinar el destino final de elementos, insumos o equipos con fecha de vencimiento caducada o por terminación de su vida útil. 
Ver link https://bomberosbog.sharepoint.com/:f:/s/SUBDIRECCINLOGISTICA/Eo--nDZYscpDjx7I_TF2nfQBSrxGxawv-GD-rMmKgiJgdA?e=G8nmpx".</t>
    </r>
  </si>
  <si>
    <t>Se evidencian los memorandos enviados a la Subdirección de Gestión Corporativa y a la Subdirección Operativa Id. ID199854 y ID199856 en los cuales se les solicita, la creación de un instructivo para determinar el destino final de elementos, insumos o equipos con fecha de vencimiento caducada o por terminación de su vida útil. Es importante definir la acción que mitiguen la desviación del ejercicio realizado. Asimismo, esta acción ya había tenido una modificación n el mes de junio de 2024, por lo tanto, se reitera verificar las causas, para la construcción de la nueva acción en el evento que la misma sea cambiada. Con lo anterior, se mantiene el avance del seguimiento anterior, del 15% respecto a la acción establecida.</t>
  </si>
  <si>
    <t>Seguimiento a las bajas de bienes de la Entidad</t>
  </si>
  <si>
    <t>1.	Incumplimiento del numeral 5.4-Baja en cuentas de la -Resolución 1 de 2019- “Por la cual se expide el Manual de Procedimientos Administrativos y Contables para el Manejo y Control de los Bienes en las entidades del Gobierno Distritales” de la Secretaria Distrital de Hacienda, Dirección Distrital de Contabilidad, referente a reconocer los bienes retirados en cuentas de orden deudoras, una vez es realizada la entrega de los elementos, de acuerdo con el destino final de los mismos.</t>
  </si>
  <si>
    <t>Falta de claridad del responsable de mantener la custodia de la información documental referente a las actas generadas y sus respectivos soportes para las bajas de los elementos.</t>
  </si>
  <si>
    <t>1. Incluir punto de control en el procedimiento de bajas, que incluya al proceso contable.																																																															
2. Generar un borrador del procedimiento de bajas con los ajustes respectivos.
3. Solicitar la revisión por la OAP, y posterior publicación del procedimeinto.</t>
  </si>
  <si>
    <t>Invetarios
Almacen</t>
  </si>
  <si>
    <t>Humanos-Tecnológicos</t>
  </si>
  <si>
    <t>Procedimiento publicado en pagina web</t>
  </si>
  <si>
    <t>No. de actividades programadas / No. de actividades realizadas</t>
  </si>
  <si>
    <r>
      <t xml:space="preserve">Se evidencia la publicación del procedimiento Retiro de bienes y baja en cuentas-GR-PR32 versión 02 de fecha 12 de junio de 2024, donde en la actividad 8.22 establece el punto de control referente a </t>
    </r>
    <r>
      <rPr>
        <i/>
        <sz val="7"/>
        <color theme="1"/>
        <rFont val="Calibri"/>
        <family val="2"/>
        <scheme val="minor"/>
      </rPr>
      <t>"Descargar las cuentas de orden el valor de los bienes reportados sobre los cuales se finalizó el procedimiento de disposición final"</t>
    </r>
    <r>
      <rPr>
        <sz val="7"/>
        <color theme="1"/>
        <rFont val="Calibri"/>
        <family val="2"/>
        <scheme val="minor"/>
      </rPr>
      <t xml:space="preserve"> . Con lo anterior, se observa un cumplimiento del 100% respecto a la acción y meta establecida.</t>
    </r>
  </si>
  <si>
    <t>2.	Incumplimiento del numeral 8.32 del procedimiento PROD-Retiro de bienes y baja de cuentas, que describe lo siguiente en la actividad No.31: “El área de Gestión Ambiental realizará la entrega en físico de los bienes para disposición final y/o aprovechamiento de acuerdo al convenio de reciclaje vigente. Teniendo en cuenta lo señalado en la Resolución 1606 de 2015 “Por la cual se reglamenta el artículo 4° de la Ley 1630 de 2013 y se dictan otras disposiciones” y el Manual Ambiental para el tratamiento de vehículos al final de su vida útil o desintegración vehicular, en el marco del "Programa de desintegración de vehículos al final de su vida útil", teniendo en cuenta también la norma vigente del Ministerio de Transporte.”, asimismo, el numeral 32 que describe lo siguiente: “El área de Gestión Ambiental deberá tramitar y entregar copia de los certificados de disposición final a las áreas de Contabilidad, Inventarios, Almacén y Seguros” y el numeral 5.1.1. Procedimiento Administrativo para el Retiro de los Bienes de la Resolución 1 de 2019- “Por la cual se expide el Manual de Procedimientos Administrativos y Contables para el Manejo y Control de los Bienes en las entidades del Gobierno Distritales” de la Secretaria Distrital de Hacienda, Dirección Distrital de Contabilidad, evidenciado en las resoluciones 368 de 2022, 1310 de 2022 y 1490 de 2022.</t>
  </si>
  <si>
    <t>Falta de puntos de control y claridad del flujo de la información en lo que concierne al proceso contable dentro del procedimiento de bajas.</t>
  </si>
  <si>
    <t xml:space="preserve">1. Incluir en el procedimiento un punto de control para el manejo de la información documental respecto a cada una de las resoluciones de bajas emitidas.	
2. Generar un borrador del procedimiento de bajas con los ajustes respectivos.
3. Solicitar la revisión por la OAP, y posterior publicación del procedimeinto																																																														
																																																													</t>
  </si>
  <si>
    <r>
      <t>La Subdirección de Gestión Corporativa responde lo siguiente:</t>
    </r>
    <r>
      <rPr>
        <i/>
        <sz val="7"/>
        <color theme="1"/>
        <rFont val="Calibri"/>
        <family val="2"/>
        <scheme val="minor"/>
      </rPr>
      <t xml:space="preserve"> "Se realiza la actualización y publicación del procedimiento de Retiro de bienes y baja en cuentas.
https://www.bomberosbogota.gov.co/content/gr-pr32-retiro-bienes-y-baja-cuentas"</t>
    </r>
  </si>
  <si>
    <t>Auditoría de 
Cumplimiento cod. 167 PAD 2023</t>
  </si>
  <si>
    <t>3.2.1.1</t>
  </si>
  <si>
    <t>Hallazgo administrativo con presunta incidencia disciplinaria por rezago en la ejecución de la meta 2 “Elaborar un plan de preparativos y continuidad del servicio para la UAECOB ante la eventual ocurrencia de un desastre en el Distrito Capital” del proyecto de inversión 7655 “Fortalecimiento de la planeación y gestión de la UAECOB Bogotá” desarrollado por la UAECOB durante las vigencias 2020, 2021 y  2022 de acuerdo con lo programado en el plan de acción.</t>
  </si>
  <si>
    <t>No se tomó la decisión de realizar la reprogramación de la planeación</t>
  </si>
  <si>
    <t>Realizar seguimiento a la ejecución de la meta frente a lo planeado:
1. La OAP efectuara reportes mensuales de avance de las metas de plan de desarrollo y proyectos de inversión y alertas, para ser presentados a la alta dirección para la toma de decisiones, evidencia de esto será el informe y el acta de comité.</t>
  </si>
  <si>
    <t>Controlar el avance de las metas y tomar decisiones oportunas para su cumplimiento</t>
  </si>
  <si>
    <t>Actividades desarrolladas / actividades programadas</t>
  </si>
  <si>
    <t>1. Se aportan actas de seguimiento a la metas de inversión.
2. Se aporta Reporte a la inversión del aplicativo SEGPLAN de la SDP, donde se evicencia el cumplimiento total de la meta 2 del proyecto 7655 objeto de hallazgo
https://bomberosbog-my.sharepoint.com/personal/irojas_bomberosbogota_gov_co/_layouts/15/onedrive.aspx?e=5%3A82467a480a1c4e93b8e0eed6ae1a43aa&amp;sharingv2=true&amp;fromShare=true&amp;at=9&amp;FolderCTID=0x01200038A405574F315A428F1F0B5FF53522D5&amp;CT=1720806258913&amp;OR=OWA%2DNT%2DMail&amp;CID=e9203bd3%2Db750%2D648f%2D6bae%2Da6c6c55c2276&amp;id=%2Fpersonal%2Firojas%5Fbomberosbogota%5Fgov%5Fco%2FDocuments%2FEvidencias%20Seguimiento%20PM%20OAP%2F2024%20Seguimiento%20PM%20OAP%2FIII%20Seguimiento%20PM%2FContralor%C3%ADa%2F3%2E2%2E1%2E1</t>
  </si>
  <si>
    <t>Se observan informes en power  point de los meses de abril, mayo y junio, en el próximo seguimiento se verificaran los meses de julio, agosto y septiembre, quedando pendiente octubre mes en el cual se cumple la acción de mejora; a la fecha han realizado 3 informes de 7 que se deben presentar. No allegan las actas del comité</t>
  </si>
  <si>
    <t xml:space="preserve">2.Desde la dirección se revisará de  manera mensual el seguimiento de metas de plan de desarrollo y proyectos de inversión y se tomarán acciones de mejora con aquellas metas que tengan rendimiento menor del esperado . Evidencia de esto, serán las actas de los comités </t>
  </si>
  <si>
    <t>1) Actas de Comité directivo en donde se analiza la información de inversión presentada por la OAP para la toma de decisiones.
https://bomberosbog-my.sharepoint.com/personal/irojas_bomberosbogota_gov_co/_layouts/15/onedrive.aspx?e=5%3A82467a480a1c4e93b8e0eed6ae1a43aa&amp;sharingv2=true&amp;fromShare=true&amp;at=9&amp;FolderCTID=0x01200038A405574F315A428F1F0B5FF53522D5&amp;CT=1720806258913&amp;OR=OWA%2DNT%2DMail&amp;CID=e9203bd3%2Db750%2D648f%2D6bae%2Da6c6c55c2276&amp;id=%2Fpersonal%2Firojas%5Fbomberosbogota%5Fgov%5Fco%2FDocuments%2FEvidencias%20Seguimiento%20PM%20OAP%2F2024%20Seguimiento%20PM%20OAP%2FIII%20Seguimiento%20PM%2FContralor%C3%ADa%2F3%2E2%2E1%2E1</t>
  </si>
  <si>
    <t>No allegan las actas mencionadas en la acción de mejora, por lo anterior no se pudo comprobar que el control se ha venido aplicando, Para todos los hallazgos citaron el mismo link y no dispusieron las evidencias correspondientes por lo que se recomienda para el próximo seguimiento revisar los archivos que envían.</t>
  </si>
  <si>
    <t>3.2.2.1</t>
  </si>
  <si>
    <t xml:space="preserve"> Hallazgo administrativo por la no liquidación del Contrato Interadministrativo No. 698 de 2020 y de prestación de servicios profesionales 162 de 2021.</t>
  </si>
  <si>
    <t xml:space="preserve">Falta un control para liquidación de los contratos </t>
  </si>
  <si>
    <t>Generar una matriz de seguimiento al plazo de vencimiento de las pólizas y el tiempo oportuno para liquidar los contratos a cargo de la OAP.</t>
  </si>
  <si>
    <t>Liquidación oportuna de contratos</t>
  </si>
  <si>
    <t>1) Matriz de seguimientos a contratos pendientes de liquidación y pérdida de competencia para liquidar.
https://bomberosbog-my.sharepoint.com/personal/irojas_bomberosbogota_gov_co/_layouts/15/onedrive.aspx?e=5%3A82467a480a1c4e93b8e0eed6ae1a43aa&amp;sharingv2=true&amp;fromShare=true&amp;at=9&amp;FolderCTID=0x01200038A405574F315A428F1F0B5FF53522D5&amp;CT=1720806258913&amp;OR=OWA%2DNT%2DMail&amp;CID=e9203bd3%2Db750%2D648f%2D6bae%2Da6c6c55c2276&amp;id=%2Fpersonal%2Firojas%5Fbomberosbogota%5Fgov%5Fco%2FDocuments%2FEvidencias%20Seguimiento%20PM%20OAP%2F2024%20Seguimiento%20PM%20OAP%2FIII%20Seguimiento%20PM%2FContralor%C3%ADa%2F3%2E2%2E2%2E1</t>
  </si>
  <si>
    <t>Se evidencia archivo en Excel en donde relacionan los contratos pendientes de liquidación y anotan en algunos casos observaciones, se recomienda documentar el control y en lo posible agregar una casilla que permita establecer quien hace el control y a quien se le informa con el fin de poder establecer la efectividad de la acción propuesta.</t>
  </si>
  <si>
    <t>3.2.2.2</t>
  </si>
  <si>
    <t>Hallazgo administrativo por falta de publicación de documentación contractual en SECOP de los contratos de prestación de servicios 013 de 2021 y 526 del 2020</t>
  </si>
  <si>
    <t>Falta de control en el cargue de la información en la plataforma secop II.</t>
  </si>
  <si>
    <t>Controlar la publicación de documentos en SECOP II mediante una matriz que de seguimiento a los contratos a cargo de la OAP.</t>
  </si>
  <si>
    <t>Publicación efectiva de los documentos en SECOP II</t>
  </si>
  <si>
    <t>Se hace seguimiento mensual en Secop II  
https://bomberosbog-my.sharepoint.com/:f:/g/personal/irojas_bomberosbogota_gov_co/EiDrr1n7uGVFu-P_VAOyxigB04mp-cL15keDBDm9YNGOGA?e=97TUkB</t>
  </si>
  <si>
    <t>Se observa matriz  en Excel en donde relacionan los contratos de la OAP con un campo de verificación diligenciado hasta el mes de mayo, han venido cumpliendo con la acción propuesta</t>
  </si>
  <si>
    <t>Falta de control en el cargue de la información en la plataforma secop II, sobre el plan de pagos de los contratos de proveedores y prestación de servicios.</t>
  </si>
  <si>
    <t xml:space="preserve">
Realizar el control por medio de una matriz, con la relación de contratos de la subdirección de Gestión Corporativa y los pagos correspondientes a cada uno, haciendo una verificación del cargue en secop II. </t>
  </si>
  <si>
    <t>Humanos 
Tecnológicos</t>
  </si>
  <si>
    <t>Controlar la información del plan de pagos de los contratos de la subdirección, en la plataforma Secop II</t>
  </si>
  <si>
    <t>seguimientos realizados/seguimientos programados</t>
  </si>
  <si>
    <r>
      <t xml:space="preserve">La Subdirección de Gestión Corporativa responde lo siguiente: </t>
    </r>
    <r>
      <rPr>
        <i/>
        <sz val="7"/>
        <color theme="1"/>
        <rFont val="Calibri"/>
        <family val="2"/>
        <scheme val="minor"/>
      </rPr>
      <t>"Se evidencia la matriz de seguimiento al cargue en secop de los pagos de los contratos, correspondiente al mes de junio".</t>
    </r>
  </si>
  <si>
    <t>Se evidencia la matriz de seguimiento con el detalle de 78 contratos, donde se observa un control por parte de la Subdirección de los pagos radicados en el mes de julio de 2024. Se recomienda anexar los pantallazos de cada uno de los pagos observados en la matriz, como soporte de los radicados (Id) referenciados en la matriz. Con lo anterior, se observa un cumplimiento del 55% respecto a la acción y meta establecida.</t>
  </si>
  <si>
    <t>4.1.1</t>
  </si>
  <si>
    <t>Hallazgo administrativo con presunta incidencia disciplinaria por la falta de coherencia e inconsistencia en la información reportada por la UAECOB en el aplicativo SIVICOF de la Contraloría de Bogotá</t>
  </si>
  <si>
    <t>La verificación de la información se realizó por un solo punto de control, generando falla humana</t>
  </si>
  <si>
    <t>Realizar doble control a la información por parte de quien reporta cada uno de los informes de  la cuenta de la Conraloría, tanto mensual como anual, dejando evidencia a través de correos electrónicos de dichos controles por la dependencia responsable.</t>
  </si>
  <si>
    <t>Aplicar controles eficientes a la información reportada en la cuenta anual de la Contraloría</t>
  </si>
  <si>
    <t xml:space="preserve">La OAP (presupuesto) generó los coreos en los que se confirma la doble verificación
https://bomberosbog-my.sharepoint.com/:f:/g/personal/irojas_bomberosbogota_gov_co/EsHzuBlUHSdLhi1dl-svjGkBFfIB79In_GyuPTTIz9jqsQ?e=PYqq92
</t>
  </si>
  <si>
    <t>Se observa el doble control de los archivos de presupuesto que reporta la OAP, y los certificados de presentación de la información a SIVICOF; se recomienda que la OAP como segunda línea de defensa advierta a las demás dependencias con el fin de se haga este segundo control en todos los informes que presenta la Entidad a los Entes de control con el fin de asegurar la consistencia de la información</t>
  </si>
  <si>
    <t>Auditoria al Procedimiento Gestión de la Cooperación Técnica y Financiera no reembolsable GE-PR02</t>
  </si>
  <si>
    <t>4.1</t>
  </si>
  <si>
    <t>No se observaron los soportes que dieran cuenta de la ejecución de las actividades pactadas entre la Entidad y los terceros involucrados en los acuerdos de Entendimiento; por lo anterior la Oficina de Control procedió a solicitar mediante correos electrónicos del 27/02/2024, 1/03/2024 y 07/03/2024 a las dependencias pertinentes el envío de los documentos que amparan la ejecución de las actividades realizadas y no fueron allegadas.</t>
  </si>
  <si>
    <t xml:space="preserve">El procedimiento 
Gestión de la Cooperación técnica y financiera no reembolsable  no  da claridad que los soportes de la ejecucion de los convenios y memorandos de entendimiento reposen en el archivo documental de OAJ y se realice el reporte del equipo de CIAE de la OAP </t>
  </si>
  <si>
    <t xml:space="preserve">1. Revisión y actualización de procedimiento
Gestión de la Cooperación técnica y financiera no reembolsable.
2. Mesa de trabajo trimestral para realizar monitoreo de la ejecución de los convenios y alianzas realizados. 
3. Matriz de Convenios y alianzas estrategicas de la Entidada 
4. Socialización del nuevo procedimiento por areas. </t>
  </si>
  <si>
    <t xml:space="preserve">Humanos </t>
  </si>
  <si>
    <t xml:space="preserve">Actualización del procedimiento </t>
  </si>
  <si>
    <t>Numero de acciones realizadas/sobre numero de acciones totales.</t>
  </si>
  <si>
    <t xml:space="preserve">Se avanzo en 3 de las actividades pevistas: revisisón del procedimiento, realizacion de las mesas de trabajo para seguimiento, ademas de la matriz de seguimiento de convenios. https://bomberosbog-my.sharepoint.com/personal/irojas_bomberosbogota_gov_co/_layouts/15/onedrive.aspx?e=5%3A82467a480a1c4e93b8e0eed6ae1a43aa&amp;sharingv2=true&amp;fromShare=true&amp;at=9&amp;FolderCTID=0x01200038A405574F315A428F1F0B5FF53522D5&amp;CT=1720806258913&amp;OR=OWA%2DNT%2DMail&amp;CID=e9203bd3%2Db750%2D648f%2D6bae%2Da6c6c55c2276&amp;id=%2Fpersonal%2Firojas%5Fbomberosbogota%5Fgov%5Fco%2FDocuments%2FEvidencias%20Seguimiento%20PM%20OAP%2F2024%20Seguimiento%20PM%20OAP%2FIII%20Seguimiento%20PM%2FOCI%2F4%2E1
</t>
  </si>
  <si>
    <t>Se observan las evidencias que dan cuenta del avance de  3 actividades de 4 actividades propuestas; se recomienda en el procedimiento incluir una actividad para que las dependencias que participan como ejecutoras en los acuerdos de Entendimiento remitan la información pertinente a la OJ o a la OPA con el fin de que se documente la ejecución de éstos. En la matriz de seguimiento se recomienda incluir unas casillas que permita establecer si se cumplió o no con el objetivo del acuerdo , la fecha de inicio y terminación y a que población aplicó o beneficio. Para el tema de las mesas de trabajo trimestral importante dejarlo como una política de operación o como una actividad dentro del procedimiento que se encuentran reformulando.</t>
  </si>
  <si>
    <t>4.2</t>
  </si>
  <si>
    <t>Al verificar y pretender encontrar los soportes que dieran cuenta de la gestión, seguimiento y ejecución de los acuerdos de entendimiento revisados, no se observaron dentro de la Unidad documental que reposa en la Oficina Jurídica de la Entidad</t>
  </si>
  <si>
    <t xml:space="preserve">El procedimiento 
Gestión de la Cooperación técnica y financiera no reembolsable no  da claridad que los soportes de la ejecucion de los convenios y memorandos de entendimiento reposen en el archivo documental de OAJ y se realice el reporte del equipo de CIAE de la OAP </t>
  </si>
  <si>
    <t>1.Consolidar las evidencias de la ejecucion de los convenios y memorandos de entendimiento del año 2023</t>
  </si>
  <si>
    <t>Recopilar y entregar oportunamente todos los soportes que den cuenta de la ejecución y supervisión de todos los memorandos de entendimiento.</t>
  </si>
  <si>
    <t>Se adjuntan las evidencias de la ejecución de conveniso y memorando de entendiminetos. https://bomberosbog-my.sharepoint.com/personal/irojas_bomberosbogota_gov_co/_layouts/15/onedrive.aspx?e=5%3A82467a480a1c4e93b8e0eed6ae1a43aa&amp;sharingv2=true&amp;fromShare=true&amp;at=9&amp;FolderCTID=0x01200038A405574F315A428F1F0B5FF53522D5&amp;CT=1720806258913&amp;OR=OWA%2DNT%2DMail&amp;CID=e9203bd3%2Db750%2D648f%2D6bae%2Da6c6c55c2276&amp;id=%2Fpersonal%2Firojas%5Fbomberosbogota%5Fgov%5Fco%2FDocuments%2FEvidencias%20Seguimiento%20PM%20OAP%2F2024%20Seguimiento%20PM%20OAP%2FIII%20Seguimiento%20PM%2FOCI%2F4%2E2</t>
  </si>
  <si>
    <t>De acuerdo a las evidencias evaluadas se concluye que de 8 acuerdos firmados en el 2023 solo enviaron 2 a la OJ para que repose en la unidad documental, importante que esta actividad se aplique para los acuerdos 2024 y en lo sucesivo a los que aplique.</t>
  </si>
  <si>
    <t>Origen Externo</t>
  </si>
  <si>
    <t>Actuación Especial
de Fiscalización Cod. 170 PAD 2024</t>
  </si>
  <si>
    <t>7.1.1</t>
  </si>
  <si>
    <t>Hallazgo administrativo por no tener en cuenta en la evaluación de requisitos legales de uno de los miembros de la UNION TEMPORAL EXTINTOR 4X4, los reportes que se presentaban en el Registro Único de Proponentes donde aparecen las anotaciones a la firma 7M GROUP por incumplimientos en diferentes contratos</t>
  </si>
  <si>
    <t>No existe un lineamiento interno que indique a los abogados miembros de los comités evaluadores para verificar, dentro de la capacidad jurídica, las anotaciones por incumplimientos de los oferentes.</t>
  </si>
  <si>
    <t>Expedir y socializar un lineamiento interno que indique a los abogados de los comités evaluadores verificar dentro de la capacidad jurídica, anotaciones por incumplimiento en el RUP de proponentes que se presenten dentro de los procesos de contratación</t>
  </si>
  <si>
    <t>Oficina  jurídica</t>
  </si>
  <si>
    <t>Lineamiento expedido y socializado</t>
  </si>
  <si>
    <t>Acciones realizadas / acciones propuestas</t>
  </si>
  <si>
    <t>Se expidió y socializó lineamiento general para el manejo en general de la contratación a través de las plataformas tecnológicas y donde se indicó a los abogados de los comités evaluadores verificar dentro de la capacidad jurídica, anotaciones por incumplimiento en el RUP de proponentes que se presenten dentro de los procesos de contratación</t>
  </si>
  <si>
    <t>Se evidencia memorando de la Oficina Jurídica radicado I-00643-2024008631-UAECOB Id: 195754 del 20/05/2024 socialización Circular 021 – 2024 Lineamientos asociados al uso del Sistema de Compra Pública - Validación Imposición de Multas, Sanciones, declaratorias de incumplimiento en el Registro Único de Proponentes o RUES en contratos en ejecución.
Por lo anterior, si bien se observa memorando id 195754 , la acción propuesta también dispuso “socializar un lineamiento interno que indique a los abogados de los comités evaluadores" con fecha de finalización del 30/08/2024, se recomienda capacitar a los abogados de los comités evaluadores, minimizando el riesgo de cuestionamiento por el ente de control.</t>
  </si>
  <si>
    <t>7.1.2</t>
  </si>
  <si>
    <t>Hallazgo administrativo por falla en la evaluación e identificación de riesgos relacionados con el pago anticipado del contrato No. 588 de 2022</t>
  </si>
  <si>
    <t>Falta de identificación del riesgo especifico (pago anticipado) en los procesos en los que aplique.</t>
  </si>
  <si>
    <t>Incluir en el estudio del sector el análisis de los tipos de riesgo de acuerdo con el manual para la identificaicón y cobertura del riesgo emitido por Colombia Compra Eficiente, cuando aplique, los cuales quedaran plasmados en la matriz de riesgos.</t>
  </si>
  <si>
    <t>Financiero Humanos Tecnológicos</t>
  </si>
  <si>
    <t>Cumplimiento de las acciones propuestas en la identificación de riesgos</t>
  </si>
  <si>
    <t>1. Correo electrónico para aprobación de propuesta  de  inclusión de los riesgos del proceso de compra.
2. Documento de propuesta de inclusión de los riesgos de compra,</t>
  </si>
  <si>
    <t>Se evidencia el correo y   Documento de propuesta de inclusión de los riesgos del procesos compra, se recomienda celeridad para cumplir con esta acción teniendo en cuenta su fecha de terminación</t>
  </si>
  <si>
    <t>Realizar una mesa de trabajo con los encargados de la estructuración de los procesos de contratación, donde se socialice la recomendación de inclusión de los tipos de riesgos en el estudio del sector, de acuerdo con el manual de Colombia Compra Eficiente</t>
  </si>
  <si>
    <t>1. Acta de reunión en donde se divulga las acciones a realizar y los responsables de cada una.</t>
  </si>
  <si>
    <t>Se observa el acta del 17/06/2024 en donde socialización lineamientos de inclusión de los tipos de riesgos en el estudio del sector, reunión realizada con los profesionales de la subdirección Operativa, Se recomienda que el acta de reunión se socialice con el  Subdirector Operativo como líder del área y que en lo posible el firme el acta.</t>
  </si>
  <si>
    <t>Realizar seguimiento de la inclusión del analisis de los riesgos, cada vez que se estructure un proceso contractual en la Subdirección Operativa, como evidencia el estudio del sector debe contar con los respectivos vistos buenos de eleaboró y revisó.</t>
  </si>
  <si>
    <t>1. En este momento, la subdirección no ha iniciado ningún proceso de contratación. Por lo anterior, cuando se presente, se evidenciará el cumplimiento de la acción propuesta.</t>
  </si>
  <si>
    <t>A la fecha de este seguimiento no se han iniciados procesos de contratación de adquisición de bienes y servicios, pero han adelantado socializaciones e identificación de riesgos del proceso de compra</t>
  </si>
  <si>
    <t>7.2.1</t>
  </si>
  <si>
    <t>Hallazgo administrativo con presunta incidencia disciplinaria por el no cumplimiento de los parámetros establecidos por la Agencia Nacional de Contratación Pública en lo relacionado con la elaboración de los estudios de mercado y los requerimientos contemplados en la guía de elaboración de estudios de sector</t>
  </si>
  <si>
    <t>Falta de inclusión de los mecanismos señalados en la Guia de Elaboración de Estudios del Sector y las variables utilizadas en la elaboración de los mismos.</t>
  </si>
  <si>
    <t>Incluir en el estudio del mercado, los mecánismos señalados en el numeral 1.3.4 de la guia de elaboración de estudios del sector de Colombia Compra Eficiente, en donde se seleccionará la variable a utilizar para los procesos de contratacción de la S.O</t>
  </si>
  <si>
    <t>Cumplimiento de las acciones propuestas la inclusión de los mecanismos para la elaboración de estudios del sector</t>
  </si>
  <si>
    <t>En el momento no se ha llevado a cabo ningun proceso de contratación para evidenciar el cumplimiento de la acción propuestaj, se tiene previsto para el segundo semestre.</t>
  </si>
  <si>
    <t>A la fecha de este seguimiento no se han iniciados procesos de contratación de adquisición de bienes y servicios, pero han adelantado socializaciones e identificación de riesgos del proceso de compra, se recomienda revisar que otro control se podría implementar con el fin de gestionar el avance para esta acción propuesta, esta acción se encuentra próxima a vencer.</t>
  </si>
  <si>
    <t>Realizar una mesa de trabajo con los encargados de la estructuración de los procesos de contratación de la Subdirección Operativa, en donde se socialice la recomendación de inclusión de los mecánismos, de acuerdo con la guia (GEEZ-V2-24 junio de 2022).</t>
  </si>
  <si>
    <t>Se observa el acta del 17/06/2024 de socialización de lineamientos  para la  inclusión de los mecanismos de acuerdo con la guía (GEEZ-V2-24 junio de 2022), reunión realizada con los profesionales de la subdirección Operativa, Se recomienda que el acta de reunión se socialice con el  Subdirector Operativo como líder del área y que en lo posible el firme el acta.</t>
  </si>
  <si>
    <t>Realizar seguimiento de la inclusión de las variables, cada vez que se estructure un proceso contractual en la Subdirección Operativa, como evidencia el estudio del sector debe contar con los respectivos vistos buenos de eleaboró y revisó.</t>
  </si>
  <si>
    <t>A la fecha de este seguimiento no se han iniciados procesos de contratación de adquisición de bienes y servicios, pero han adelantado socializaciones e identificación de riesgos del proceso de compra, en el próximo seguimiento se verificará la inclusión de las variables cada en los procesos contractuales que suscriba la Subdirección Operativa</t>
  </si>
  <si>
    <t>7.4.1</t>
  </si>
  <si>
    <t>Hallazgo administrativo con presunta incidencia disciplinaria, por la no inversión de la totalidad de los recursos entregados como pago anticipado en el contrato No. 588 de 2022.</t>
  </si>
  <si>
    <t>Falta de identificacion y evaluación de los riesgos en relación a los dineros entregados para la ejecución del contrato.</t>
  </si>
  <si>
    <t>Efectuar requerimientos al contratista cuando aplique para efectos que entregue soportes documentales que den cuenta de la destinación de los dineros entregados para la ejecución del contrato.</t>
  </si>
  <si>
    <t>1. Envío de correos electrónicos al contratista solicitando actualización de pólizas y documentación contractual para el contrato  588-2022</t>
  </si>
  <si>
    <t>Se observa el correo enviado al contratista solicitando actualización de la póliza para el caso del contrato 588-2022, han venido cumpliendo con la acción propuesta. Se verificara la aplicación y efectividad del control establecido durante los próximos seguimientos.</t>
  </si>
  <si>
    <t>Notificar a la Oficina Jurídica de manera oportuna, si se llegase a presentar incumplimiento en la ejecución en lo que a la destinación dell dinero entregado para la ejecución del contrato, se refiere.</t>
  </si>
  <si>
    <t>Durante este período la subdirección Operativa no  tuvo la necesidad de notificar a la Oficina Jurídica algun requerimiento contractual.</t>
  </si>
  <si>
    <t>Se observa el acta del 17/06/2024 en donde imparten lineamientos a los apoyos de supervisión de los contratos de la SO en caso de presentarse  incumplimiento en la ejecución del contrato . Se recomienda que el acta de reunión se socialice con el  Subdirector Operativo como líder del área y que en lo posible él firme el acta.</t>
  </si>
  <si>
    <t>7.5.1</t>
  </si>
  <si>
    <t>Hallazgo administrativo con presunta incidencia disciplinaria por la omisión por parte de la UAECOB en aplicar las normas para la oportuna ejecución del contrato No. 588 de 2022, pese al evidente retraso en el cronograma de actividades</t>
  </si>
  <si>
    <t>Falta de control y seguimiento sobre posibles retrasos o incumplimientos en las obligaciones contractuales.</t>
  </si>
  <si>
    <t>Realizar una revisión periódica de la gestión de los contratos suscritos por la subdirección operativa a fin de verificar posibles incumplimientos en las obligaciones y / actividades descritas.</t>
  </si>
  <si>
    <t>Cumplimiento de la acciones propuesta en el control y seguimiento de las obligaciones contractuales</t>
  </si>
  <si>
    <t>1. Matriz Seguimiento Cto 288
2. Informe de Ejecución Persona Jurídica
Se lleva el control y seguimiento en estas dos matrices</t>
  </si>
  <si>
    <t>Se observan las matrices de seguimiento diseñadas por la subdirección Operativa para realizar el seguimiento a los contratos suscritos vigentes  a la fecha, han venido cumpliendo con la acción propuesta.  Se verificará la aplicación del control durante el período establecido para la ejecución de la acción de mejora</t>
  </si>
  <si>
    <t>Establecer un control para monitorear el progreso de los contratos, su avance y cumplimiento en cada una de las obligaciones generando alertas por posibles atrasos.</t>
  </si>
  <si>
    <t>Generar comunicaciónes de manera oportuna a los diferentes contratistas cuando exista algun retraso o incumplimiento de las obligaciones o cronogramas de trabajo.</t>
  </si>
  <si>
    <t>Se observa el correo enviado al contratista solicitando actualización de la póliza para el caso del contrato 588-2022, han venido cumpliendo con la acción propuesta. Se verificara la aplicación del control durante el período establecido para la ejecución de la acción de mejora</t>
  </si>
  <si>
    <t>Notificar a la oficina jurídica de manera oportuna si llegare a presentarse incumplimiento obligaciones.</t>
  </si>
  <si>
    <t>7.6.1</t>
  </si>
  <si>
    <t>Hallazgo administrativo con presunta incidencia disciplinaria por deficiencias en la supervisión y control del contrato de compraventa No. 588 de 2022</t>
  </si>
  <si>
    <t>4. Notificar a la oficina jurídica de manera oportuna si llegare a presentarse incumplimiento obligaciones.</t>
  </si>
  <si>
    <t>7.6.2</t>
  </si>
  <si>
    <t>Hallazgo administrativo con presunta incidencia disciplinaria por incumplimiento de lo establecido en el MANUAL DE CONTRATACIÓN, SUPERVISIÓN E INTERVENTORÍA–GJ–MN01 respecto a las funciones del comité de contratación</t>
  </si>
  <si>
    <t>No existe un lineamiento que contenga la guía de ilustración a los miembros del Comité de Contratación sobre cada aspecto detallado que debe considerarse y evaluarse a la hora de analizar el contenido de las condiciones de los procesos de selección</t>
  </si>
  <si>
    <t>Expedir una socialización o memorando para los miembro del comité en donde se relacionen las obligaciones de los miembros en este organo asesor y consultor.</t>
  </si>
  <si>
    <t>Se expidió una socialización o memorando para los miembro del comité en donde se relacionen las obligaciones de los miembros en este organo asesor y consultor.</t>
  </si>
  <si>
    <t>Se evidencia memorando de la Oficina Jurídica radicado id I-00643-2024011058-UAECOB Id: 200126 del 16/07/2024 sobre las obligaciones como órgano asesor y consultor de los miembros del Comité de Contratación y correo electrónico del 17/07/2024 a los miembros del comité remitiendo memorando id 200126. 
Por lo anterior, si bien se observa correo electrónico del 17/07/2024, la acción propuesta también dispuso “Expedir una socialización " con fecha de finalización del 30/08/2024, se recomienda capacitar a los integrantes del comité de contratación en los lineamientos impartidos por la oficina Jurídica en memorando 200126, minimizando el riesgo de cuestionamiento por el ente de control.</t>
  </si>
  <si>
    <t>7.7.1</t>
  </si>
  <si>
    <t>Hallazgo administrativo con presunta incidencia disciplinaria por falta de control en la integridad y calidad de la información del contrato No. 588 de 2022 y el proceso UAECOB-LP009-2022 al no permitir realizar de manera clara y consistente el ejercicio auditor, por cuanto la disposición de la información almacenada genera incertidumbre y desconfianza con respecto a la salvaguarda y conservación de los procesos contractuales de la Entidad.</t>
  </si>
  <si>
    <t>Falta de control y seguimiento de los documentos remitidos por el contratista que venga con calidad esperada y de los documentos remitidos a la Oficina Juridica.</t>
  </si>
  <si>
    <t>Realizar una revisión periódica de la gestión de los contratos suscritos por la subdirección operativa a fin de verificar el cumplimiento de la parte documental de los mismos.</t>
  </si>
  <si>
    <t>Cumplimiento de la acciones propuesta en el control y seguimiento de los documentos remitidos a la oficina juridica con la calidad esperada.</t>
  </si>
  <si>
    <t>Se tiene programado hacer el primer seguimiento para 01-08-2024, para lo cual se adjunta patallazo .</t>
  </si>
  <si>
    <t>Se observa la programación de la actividad de seguimiento se verificará la ejecución de ésta en el próximo seguimiento así como las demás verificaciones que se programen para dar aplicabilidad al control establecido.</t>
  </si>
  <si>
    <t>Remitir bajo memorando a la Oficina Juridica los documentos que hacen parte del expediente, en el se relacionará el tipo de documento entregado y con la calidad esperada.</t>
  </si>
  <si>
    <t xml:space="preserve">Memorando ID: 199660 remitido a la oficina Juridica. En el presente memorando se especifican los folios y la fecha de los informes de actividades, de los contratos 022, 032, 038, 042, 044, 045, 049, 055, 057, 059, 065, 069, 072, 073, 078, 080, 085, 089, 092 y 103.
</t>
  </si>
  <si>
    <t>Se observa el memorando citado en la evidencia, se verificará la aplicación este control durante los próximos seguimientos.</t>
  </si>
  <si>
    <t>Realizar periodicamente una muestra de acuerdo a los contratos suscritos por la subdirección operativa de los documentos remitidos a la Oficina Juridica reposen de manera correcta en cada expediente y con la calidad requerida.</t>
  </si>
  <si>
    <t>Se recomienda para el seguimiento previsto apoyarse en una lista de chequeo con el fin de soportar la actividad de verificación.</t>
  </si>
  <si>
    <t>7.7.2</t>
  </si>
  <si>
    <t>Hallazgo administrativo con presunta incidencia disciplinaria por la publicación extemporánea e inoportuna de la documentación contractual en SECOP II del contrato de compraventa No. 588 de 2022.</t>
  </si>
  <si>
    <t>Falta de publicacion oportuna de los documentos contractuales en SECOP II</t>
  </si>
  <si>
    <t>1. Realizar la publicación de los documentos contractuales de manera oportuna, de acuerdo con la normatividad aplicable.
2. Se verificará que la publicación de los documentos se hubiese hecho de acuerdo con lo estipulado en cada proceso contractual.</t>
  </si>
  <si>
    <t>Cumplimiento de las acciones propuestas en la publicación oportuna de los documentos contractuales</t>
  </si>
  <si>
    <t>1. pantallazo de cargue de los documentos en SECOP para el contrato 337-2024 ( acta de inicio, arl y crp) en terminos.
2.  pantallazo de cargue de los documentos en SECOP para el contrato 337-2024 ( acta de inicio, arl y crp) en terminos</t>
  </si>
  <si>
    <t>Se recomienda para el seguimiento previsto apoyarse en una lista de chequeo con el fin de soportar la actividad de verificación, importante que este control se aplique a todos los procesos contractuales de la SO (OPS y Adquisiciones de bienes y servicios)</t>
  </si>
  <si>
    <t>Una vez revisada la acción y teniendo en cuenta que solo se presento una sesión de contrato No. 661-2023 con base en la información entregada por la Subdirección de Gestión Humana</t>
  </si>
  <si>
    <r>
      <t xml:space="preserve">Se evidencian 11 piezas comunicativas socializadas mediante correo electrónico </t>
    </r>
    <r>
      <rPr>
        <i/>
        <sz val="7"/>
        <color theme="1"/>
        <rFont val="Calibri"/>
        <family val="2"/>
        <scheme val="minor"/>
      </rPr>
      <t>"Comunicaciones</t>
    </r>
    <r>
      <rPr>
        <sz val="7"/>
        <color theme="1"/>
        <rFont val="Calibri"/>
        <family val="2"/>
        <scheme val="minor"/>
      </rPr>
      <t xml:space="preserve">" de fecha 6,8,11,12 de abril, 15, 16,17, 21, de mayo, 10, 11, 12, de junio de 2024 a la Entidad, dando algunos tips sobre placas de inventario, procedimiento de paqueteo, de traslado de bienes y toma física. </t>
    </r>
    <r>
      <rPr>
        <sz val="7"/>
        <rFont val="Calibri"/>
        <family val="2"/>
        <scheme val="minor"/>
      </rPr>
      <t xml:space="preserve"> </t>
    </r>
    <r>
      <rPr>
        <sz val="7"/>
        <color theme="1"/>
        <rFont val="Calibri"/>
        <family val="2"/>
        <scheme val="minor"/>
      </rPr>
      <t>Es importante mencionar que las piezas del mes de abril fueron tenidas en cuenta en el seguimiento anterior. Con lo anterior, se observa un avance del 75% respecto a la meta establecida.</t>
    </r>
  </si>
  <si>
    <t xml:space="preserve">Se evidencia correo electrónico del 17/07/2024 para los supervisores, Jefes de Oficinas, abogados de contratación y demás que participen en la estructuración de procesos contractuales socializando del memorando de la Oficina Jurídica radicado I-00643-2024011118-UAECOB Id: 20022 del 17/07/2024 lineamientos sobre el tratamiento y disposición de los datos personales y sensibles de contratistas y su publicación en la plataforma SECOP II - Ley 1581 de 2012.
Por lo anterior, se recomienda tener en cuenta la acción propuesta "Capacitar a los abogados de la Oficina Jurídica y de las diversas áreas, de acuerdo a los lineamientos impartidos" y fecha de finalización del 30/06/2024, con el fin de culminar la acción propuesta en el menor tiempo posible minimizando el riesgo de cuestionamiento por el ente de control, al respecto la Oficina Jurídica indica que se programara la misma. </t>
  </si>
  <si>
    <t xml:space="preserve">1. Se evidencia memorando de la Oficina Jurídica Radicado E-01052-2024002312-UAECOB Id: 19281 del 18/04/2024 Solicitud de precisión de información – Radicado No RS20240214002016 de 13 de febrero de 2024 y radicación de la solicitud en ventanilla única de radicación.
2. Se evidencia respuesta a Petición con Número de Radicado P2024041800406 del 29/05/2024 de la Agencia Nacional de Contratación.
3. Se evidencia memorando de la Oficina Jurídica radicado I-00643-2024011086-UAECOB Id: 200171 del 17/07/2024 lineamientos sobre publicación en la Tienda Virtual del Estado Colombiano.
4. Se evidencia correo electrónico del 17/07/2024 para los supervisores, Jefes de Oficinas, abogados de contratación y demás que participen en la estructuración de procesos contractuales socializando del memorando de la Oficina Jurídica radicado I-00643-2024011118-UAECOB Id: 20022 del 17/07/2024.
Por lo anterior, si bien se observa correo electrónico del 17/07/2024 socializando el memorando, se recomienda generar capacitación a las Subdirecciones y Oficinas de la Unidad minimizando el riesgo de cuestionamiento por parte  del ente de control, al respecto la Oficina Jurídica indica que se programara la misma. </t>
  </si>
  <si>
    <t>No se evidencia avance en la acción dado a que al revisar la carpeta de evidencias este se encontraba vacía, por lo cual no fue posible verificar las evidencias relacionadas en la matriz de pm</t>
  </si>
  <si>
    <t>Para el presente seguimiento la Subdirección de Gestión Corporativa no envía evidencias. Acción cumplida en el seguimiento realizado el 31 de enero de 2024, donde se aportaron las evidencias correspondientes.</t>
  </si>
  <si>
    <t xml:space="preserve">Una vez revisada las evidencias presentadas se encontró lo siguiente:
-En la matriz aportada no se evidencia la relación de los oficios radicados en cada uno de los expedientes 
- Dentro de la carpeta de evidencias no se encontró adjunta la carpeta con cada uno de los soportes 
Por lo anterior se deja el porcentaje de avance del seguimiento anterior
</t>
  </si>
  <si>
    <t xml:space="preserve">Se aporta matriz con 251 registros por valor de $128´517.805, de los cuales se registran inicialmente pagos por $40´887.929 de 130 registros.
Sin embargo, al revisar y confrontar los datos de la matriz con el seguimiento anterior, se evidencia lo siguiente:
-El valor de los 251 registros es de $128´513.447 al cual se le suma un valor de $4.358 el cual no se aclara de donde sale este ultimo valor, y el valor de "VALORES PAGADOS VIGENCIA 2023 Y/O DEPURADOS" es de $40´887.929 que corresponden a 130 registros, sin embargo en la matriz presentada en el seguimiento anterior se reporto un valor de $44.365.295, evidenciando una disminución en el valor pagado para este seguimiento lo cual no es claro el por que en vez de aumentar el valor este disminuyo
-Al confrontar la columna "ESTADO / OBSERVACIONES" en la condición de "PAGADA" y "PAGO PARCIAL" se evidencian 74 registros con un valor de pagos por $40´044.899 con avance del 31%.
Lo anterior, implica que se debe revisar y aclarar de manera mas detallada la base de datos aportada con valores consistentes.
Adicional a esto no se adjunta los expedientes de la gestión administrativa realizada en cada caso., por lo cual se deja el mismo avance del seguimiento anterior </t>
  </si>
  <si>
    <t>Una vez revisada la carpeta de evidencias se identifica memorando con ID 198799 del 27 de junio de 2024, sin embargo no se adjunta el concepto técnico de las fichas técnicas mencionadas en el memorando por lo cual no es posible dar un avance a la acción</t>
  </si>
  <si>
    <t>Conforme a la evidencia suministrada por la SGH se observa que esta actividad fue realizada antes del inicio de la acción por lo cual no se evidencia avance en el cumplimiento de la acción, y se observa que en el 2024 se realizaron 2 reuniones del COPAST en los cales no se realizo la divulgación de los deberes a los miembros del COPAST</t>
  </si>
  <si>
    <t xml:space="preserve">Conforme a las evidencias entregadas por parte de la SGH se observa lo siguiente:
Actividad 1: De acuerdo a la matriz del COPASST se identificaron 12 miembros y una vez verificados  los certificados de cursos se identifica que para la presente vigencia realizaron los siguientes cursos por parte de los miembros del COPAST: Edison Fernando Morales curso de 20 Horas el 10/07/2024 "quedando pendiente 30 horas de capacitación" y Luz Dary Barón curso de 50 horas el 09/07/2024.
Actividad 2: Se evidencia matriz de funciones sin embargo no se observa la divulgación  a los miembros del comité y en cuanto al seguimiento mensual de su cumplimiento se observa actas presentadas de los meses mayo y junio de 2024, es decir no se tiene acta de febrero, marzo y abril de 2024
</t>
  </si>
  <si>
    <t>Se evidencia correo electrónico donde se relaciona el incumplimiento del proveedor y ARL por lo que se evidencia avance en la acción y se deja el respectivo porcentaje</t>
  </si>
  <si>
    <t xml:space="preserve">Se evidencia Plan Operativo actualizado evidenciando así mismo que la acción se encuentra al día con la fecha del seguimiento. </t>
  </si>
  <si>
    <t>Se evidencian actas de reunión socialización resultados inspecciones planeadas, sin embargo no se evidencia el acta del comité posterior a la inspección.</t>
  </si>
  <si>
    <t>No se evidencia avance en la acción dado a que al revisar la carpeta de evidencias no adjunto el soporte del envió del procedimiento para aprobar, por lo cual se deja el porcentaje del seguimiento anterior</t>
  </si>
  <si>
    <t>Una vez revisada la carpeta de evidencias solo se observo correo electrónico del  9 de julio de 2024 donde se solicita a la Subdirectora de Gestión Humana Encargada la aprobación de la matriz de criterios SST, por lo cual se evidencia un porcentaje de avance mínimo teniendo en cuenta la meta de la acción</t>
  </si>
  <si>
    <t>Se evidencia el informe final de inspecciones, así mismo la acta de socialización al interior de la SGH y SO, sin embargo y de acuerdo a la meta de la acción no se evidencia la socialización del informe a las subdirecciones de la UAECOB, por lo cual se encuentra al día con la fecha de seguimiento, quedando pendiente la socialización del informe a las subdirecciones de la entidad.</t>
  </si>
  <si>
    <t xml:space="preserve">Se evidencia la divulgación del código QR para el diligenciamiento del reporte de novedades de los EPP, sin embargo esta pendiente el compilado de reportes a la Subdirección Operativa. </t>
  </si>
  <si>
    <t xml:space="preserve">Una vez revisadas las dos bases de datos de accidentalidad de 2022 y 2023 se identifico que estas tienen contraseña para acceder a la información, por lo cual no fue posible abrir la matriz para ver su contenido, dado lo anterior se mantiene el avance del seguimiento anterior </t>
  </si>
  <si>
    <t xml:space="preserve">Se evidencia el correo donde se solicita confirmación de apoyo operativo para las investigaciones de accidente, quedando pendiente crear la base de datos con la información del personal operativo de la entidad con licencia en el SST, que esté en disposición de brindar apoyo en las investigaciones de AT, el Procedimiento de AT actualizado, divulgado y socializado y las minutas de contratos asignados al equipo de SST, donde se evidencie las obligaciones especificas y se soporte la licencia en el SG-SST. </t>
  </si>
  <si>
    <t>Se evidencia el borrador del plan de emergencias quedando pendiente su aprobación, publicación y socialización, así mismo están pendientes los soportes del cumplimientos de las actividades establecidas al interior del plan de emergencia del edificio comando de la entidad.</t>
  </si>
  <si>
    <t>Una vez revisadas las evidencias solo se observo el concepto técnico del DASCD del 11 de julio de 2022 y una resolución en borrador, por lo cual no se identifica avance sobre las acciones implementadas</t>
  </si>
  <si>
    <t>Se evidencia memorando de designación de representante de la dirección para el SGSST del 9 de julio de 2024, por lo cual queda pendiente los respectivos soportes para el cumplimiento de la actividad No. 3 la cual esta asociada a  los soportes del cumplimiento de la revisión sistemática del SG-STT.</t>
  </si>
  <si>
    <t xml:space="preserve">Una vez revisadas las evidencias se observa que en el paz y salvo de la contratista Sandra Patricia Otalvaro no se puede visualizar de manera clara la fecha de este formato, adicional a esto no se presentan soportes  de la revisión del cumplimiento a los criterios de seguridad y salud en el trabajo de los contratos. Por lo anterior no se evidencia avance al cumplimiento de la acción y desde la Oficina de Control Interno se recomienda revisar la acción implementada toda vez que se identifica que esta no esta siendo efectiva para subsanar el hallazgo. </t>
  </si>
  <si>
    <t xml:space="preserve">Una vez revisada las evidencias se presentan tres certificados de pago de seguridad social, sin embargo no se juntan los certificados de cumplimiento del cto 286 y 257 de 2024 con el fin de verificar que el formato tenga diligenciada la información de la seguridad social, por lo cual se presenta un avance mínimo para este seguimiento </t>
  </si>
  <si>
    <t>Una vez revisada las evidencias presentadas no se identifico la solicitud a las Subdirecciones Corporativa y Logística para que a su vez y al realizar la compra de los productos químicos, se solicite al proveedor las hojas de seguridad, en cuanto a las capacitaciones se verificaron capacitaciones en 6 estaciones B4, B5, B6, B11, B16 y B17 sin embargo es importante que se adjunten las evidencias que soporten la solicitud al equipo de Formación y Capacitación la inclusión de temas de rotulado y etiquetado de sustancias químicas y verificar el adecuado almacenamiento en el desarrollo del PIC.</t>
  </si>
  <si>
    <t>Se evidencia una matriz  d seguimiento de productos químicos, sin embargo esta solo cuenta con un producto químico por lo que es importante que se verifiquen todos los productos químicos con los que se cuentan en la UAECOB y ponerlos dentro de la matriz</t>
  </si>
  <si>
    <t>Una vez revisada las evidencias presentadas se verificaron capacitaciones en 6 estaciones B4, B5, B6, B11, B16 y B17 sin embargo es importante que se adjunten las evidencias que soporten la solicitud al equipo de Formación y Capacitación la inclusión de temas de rotulado y etiquetado de sustancias químicas y verificar el adecuado almacenamiento en el desarrollo del PIC, por ultimo se evidencia procedimiento en borrador el cual se espera que para los próximos seguimientos este aprobado, publicado y socializado</t>
  </si>
  <si>
    <t>Una vez verificadas las evidencias se observan los formatos de inspección de botiquines en 8 estaciones, al igual que la lista de elementos que debe contener el botiquín, sin embargo es importante tener en cuenta la meta de la acción para dar su respectivo cumplimiento</t>
  </si>
  <si>
    <t>Una vez revisadas las evidencias y teniendo en cuenta que para la primer actividad son inspecciones trimestrales a las estaciones para la revisión de los botiquines se analizo que durante el periodo de vigencia de la acción se deben realizar dos inspecciones por cada estación lo que quiere decir que para el cumplimiento de esta actividad se deben tener soporte de 34 inspecciones y a la fecha del seguimiento solo se evidencia 8 inspecciones. En cuanto al Procedimiento GTPR31 ''Dotación botiquines primeros auxilios estaciones'' se identifica este documento en borrador el cual se espera que para el próximo seguimiento se encuentre aprobado, socializado y publicado</t>
  </si>
  <si>
    <t xml:space="preserve">Se evidencia el informe de inspección sin embargo no se evidencia el envió de este informe a las subdirecciones de a cuerdo a la meta de la acción al igual que esta pendiente la matriz de condiciones inseguras actualizada, de manera que se evidencie el estado de los equipos de desinfección. </t>
  </si>
  <si>
    <t xml:space="preserve">Se evidencia Excel conciliación extrajudicial diligenciada casillas fecha de comité y acta. Por lo anterior, se recomienda documentar los controles que se formulan dentro de las políticas de operación de la dependencia bien sea en procedimiento, instructivos y/o mapa de riesgos de gestión, para que cuando se termine la acción de mejora, los controles continúen minimizando el riesgo de futuras reiteraciones de hallazgos al concluir las acciones de mejora.  
</t>
  </si>
  <si>
    <t xml:space="preserve">Para la acción (2), se evidencian correos electrónicos de los meses de marzo, abril, mayo, de 2024 donde la Oficina Jurídica solicita a la Subdirección de Gestión Humana, los nombres de los fondos de pensiones y cesantías, los números de cuentas bancarias, con el fin de realizar los depósitos correspondientes por pago de cesantías y de pensiones, observándose el detalle con el nombre del servidor, con los datos solicitados por la Oficina Jurídica.
Acción (3): No se presentaron evidencias para el presente seguimiento.
Acción (4): Se evidencian correos electrónicos de los meses de marzo, abril, mayo, de 2024 donde la Oficina Jurídica solicita a la Subdirección de Gestión Humana, los nombres de los fondos de pensiones y cesantías, los números de cuentas bancarias, con el fin de realizar los depósitos correspondientes por pago de cesantías y de pensiones, observando el detalle por el nombre del servidor, con los datos solicitados por la Oficina Jurídica.
</t>
  </si>
  <si>
    <t>Al realizar el análisis, esta acción fue modificada así: “Realizar visita aleatoria a las estaciones para hacer inventario de elementos y verificar si tiene elementos próximos a vencer o vencidos ". Para el presente seguimiento se tomaron los soportes enviados en el seguimiento anterior, ya que se observaron los elementos caducados de las estaciones de Restrepo, Ferias y Puente Aranda, faltando el soporte de la visita de la estación de Kennedy que será evaluada en el próximo seguimiento. Con lo anterior, se observa un avance del 94% respecto a la acción establecida.</t>
  </si>
  <si>
    <r>
      <t xml:space="preserve">Se evidencia la publicación del procedimiento Retiro de bienes y baja en cuentas-GR-PR32 versión 02 de fecha 12 de junio de 2024, donde se establece en la actividad 8.20 el siguiente punto de control </t>
    </r>
    <r>
      <rPr>
        <i/>
        <sz val="7"/>
        <color theme="1"/>
        <rFont val="Calibri"/>
        <family val="2"/>
        <scheme val="minor"/>
      </rPr>
      <t>"Una vez entregados los residuos para disposición final de acuerdo a su composición, el área de Gestión Ambiental deberá tramitar y entregar copia de los certificados de disposición final correspondientes a las áreas de Contabilidad, Inventarios, Almacén y Seguros.  Esto en máximo en un tiempo de 15 días hábiles".</t>
    </r>
    <r>
      <rPr>
        <sz val="7"/>
        <color theme="1"/>
        <rFont val="Calibri"/>
        <family val="2"/>
        <scheme val="minor"/>
      </rPr>
      <t xml:space="preserve"> Con lo anterior, se observa un cumplimiento del 100% respecto a la acción y meta establecida.</t>
    </r>
  </si>
  <si>
    <t>ROJO</t>
  </si>
  <si>
    <t>ACCIÓN
Detalle de actividades para ejecutar la acción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</si>
</sst>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2" x14ac:knownFonts="1">
    <font>
      <sz val="11"/>
      <color theme="1"/>
      <name val="Calibri"/>
      <family val="2"/>
      <scheme val="minor"/>
    </font>
    <font>
      <sz val="8"/>
      <color theme="1"/>
      <name val="Calibri"/>
      <family val="2"/>
      <scheme val="minor"/>
    </font>
    <font>
      <sz val="7"/>
      <color theme="1"/>
      <name val="Calibri"/>
      <family val="2"/>
      <scheme val="minor"/>
    </font>
    <font>
      <b/>
      <sz val="7"/>
      <color theme="1"/>
      <name val="Calibri"/>
      <family val="2"/>
      <scheme val="minor"/>
    </font>
    <font>
      <b/>
      <sz val="7"/>
      <color theme="0"/>
      <name val="Calibri"/>
      <family val="2"/>
      <scheme val="minor"/>
    </font>
    <font>
      <sz val="11"/>
      <color theme="1"/>
      <name val="Calibri"/>
      <family val="2"/>
      <scheme val="minor"/>
    </font>
    <font>
      <b/>
      <sz val="7"/>
      <name val="Calibri"/>
      <family val="2"/>
      <scheme val="minor"/>
    </font>
    <font>
      <sz val="10"/>
      <name val="Arial"/>
      <family val="2"/>
    </font>
    <font>
      <sz val="6"/>
      <color theme="1"/>
      <name val="Calibri"/>
      <family val="2"/>
      <scheme val="minor"/>
    </font>
    <font>
      <sz val="7"/>
      <color rgb="FF000000"/>
      <name val="Calibri"/>
      <family val="2"/>
      <scheme val="minor"/>
    </font>
    <font>
      <sz val="7"/>
      <color rgb="FFFF0000"/>
      <name val="Calibri"/>
      <family val="2"/>
      <scheme val="minor"/>
    </font>
    <font>
      <sz val="11"/>
      <color rgb="FFFF0000"/>
      <name val="Calibri"/>
      <family val="2"/>
      <scheme val="minor"/>
    </font>
    <font>
      <sz val="11"/>
      <name val="Calibri"/>
      <family val="2"/>
      <scheme val="minor"/>
    </font>
    <font>
      <sz val="7"/>
      <name val="Calibri"/>
      <family val="2"/>
    </font>
    <font>
      <sz val="8"/>
      <name val="Calibri"/>
      <family val="2"/>
      <scheme val="minor"/>
    </font>
    <font>
      <sz val="7"/>
      <color rgb="FF000000"/>
      <name val="Calibri"/>
      <family val="2"/>
    </font>
    <font>
      <sz val="7"/>
      <color theme="1"/>
      <name val="Calibri"/>
      <family val="2"/>
    </font>
    <font>
      <u/>
      <sz val="11"/>
      <color theme="10"/>
      <name val="Calibri"/>
      <family val="2"/>
      <scheme val="minor"/>
    </font>
    <font>
      <i/>
      <sz val="7"/>
      <color theme="1"/>
      <name val="Calibri"/>
      <family val="2"/>
      <scheme val="minor"/>
    </font>
    <font>
      <sz val="7"/>
      <name val="Calibri"/>
      <family val="2"/>
      <scheme val="minor"/>
    </font>
    <font>
      <i/>
      <sz val="7"/>
      <color rgb="FF000000"/>
      <name val="Calibri"/>
      <family val="2"/>
    </font>
    <font>
      <i/>
      <sz val="7"/>
      <color rgb="FF000000"/>
      <name val="Calibri"/>
      <family val="2"/>
      <scheme val="minor"/>
    </font>
  </fonts>
  <fills count="10">
    <fill>
      <patternFill patternType="none"/>
    </fill>
    <fill>
      <patternFill patternType="gray125"/>
    </fill>
    <fill>
      <patternFill patternType="solid">
        <fgColor theme="5" tint="0.39997558519241921"/>
        <bgColor indexed="64"/>
      </patternFill>
    </fill>
    <fill>
      <patternFill patternType="solid">
        <fgColor theme="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rgb="FF00B0F0"/>
        <bgColor indexed="64"/>
      </patternFill>
    </fill>
    <fill>
      <patternFill patternType="solid">
        <fgColor theme="4" tint="0.79998168889431442"/>
        <bgColor indexed="64"/>
      </patternFill>
    </fill>
    <fill>
      <patternFill patternType="solid">
        <fgColor rgb="FFAD6B0B"/>
        <bgColor indexed="64"/>
      </patternFill>
    </fill>
  </fills>
  <borders count="21">
    <border>
      <left/>
      <right/>
      <top/>
      <bottom/>
      <diagonal/>
    </border>
    <border>
      <left style="thin">
        <color indexed="64"/>
      </left>
      <right/>
      <top style="thin">
        <color indexed="64"/>
      </top>
      <bottom style="thin">
        <color theme="1" tint="0.499984740745262"/>
      </bottom>
      <diagonal/>
    </border>
    <border>
      <left/>
      <right/>
      <top style="thin">
        <color indexed="64"/>
      </top>
      <bottom style="thin">
        <color theme="1" tint="0.499984740745262"/>
      </bottom>
      <diagonal/>
    </border>
    <border>
      <left/>
      <right style="thin">
        <color indexed="64"/>
      </right>
      <top style="thin">
        <color indexed="64"/>
      </top>
      <bottom style="thin">
        <color theme="1" tint="0.499984740745262"/>
      </bottom>
      <diagonal/>
    </border>
    <border>
      <left style="thin">
        <color indexed="64"/>
      </left>
      <right/>
      <top style="thin">
        <color theme="1" tint="0.499984740745262"/>
      </top>
      <bottom/>
      <diagonal/>
    </border>
    <border>
      <left/>
      <right/>
      <top style="thin">
        <color theme="1" tint="0.499984740745262"/>
      </top>
      <bottom/>
      <diagonal/>
    </border>
    <border>
      <left style="thin">
        <color indexed="64"/>
      </left>
      <right style="thin">
        <color indexed="64"/>
      </right>
      <top style="thin">
        <color theme="1" tint="0.499984740745262"/>
      </top>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right style="thin">
        <color theme="1" tint="0.499984740745262"/>
      </right>
      <top style="thin">
        <color theme="1" tint="0.499984740745262"/>
      </top>
      <bottom/>
      <diagonal/>
    </border>
    <border>
      <left style="thin">
        <color theme="1" tint="0.499984740745262"/>
      </left>
      <right style="thin">
        <color indexed="64"/>
      </right>
      <top style="thin">
        <color theme="1" tint="0.499984740745262"/>
      </top>
      <bottom/>
      <diagonal/>
    </border>
    <border>
      <left/>
      <right style="thin">
        <color indexed="64"/>
      </right>
      <top style="thin">
        <color theme="1" tint="0.499984740745262"/>
      </top>
      <bottom/>
      <diagonal/>
    </border>
    <border>
      <left style="thin">
        <color indexed="64"/>
      </left>
      <right style="thin">
        <color indexed="64"/>
      </right>
      <top style="thin">
        <color indexed="64"/>
      </top>
      <bottom style="thin">
        <color indexed="64"/>
      </bottom>
      <diagonal/>
    </border>
    <border>
      <left style="thin">
        <color theme="1" tint="0.499984740745262"/>
      </left>
      <right style="thin">
        <color indexed="64"/>
      </right>
      <top/>
      <bottom/>
      <diagonal/>
    </border>
    <border>
      <left style="thin">
        <color indexed="64"/>
      </left>
      <right style="thin">
        <color theme="1" tint="0.499984740745262"/>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rgb="FF000000"/>
      </left>
      <right style="hair">
        <color rgb="FF000000"/>
      </right>
      <top style="hair">
        <color rgb="FF000000"/>
      </top>
      <bottom/>
      <diagonal/>
    </border>
    <border>
      <left/>
      <right style="hair">
        <color indexed="64"/>
      </right>
      <top style="hair">
        <color indexed="64"/>
      </top>
      <bottom/>
      <diagonal/>
    </border>
  </borders>
  <cellStyleXfs count="10">
    <xf numFmtId="0" fontId="0" fillId="0" borderId="0"/>
    <xf numFmtId="9" fontId="5" fillId="0" borderId="0" applyFont="0" applyFill="0" applyBorder="0" applyAlignment="0" applyProtection="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5" fillId="0" borderId="0"/>
    <xf numFmtId="0" fontId="7" fillId="0" borderId="0"/>
    <xf numFmtId="0" fontId="17" fillId="0" borderId="0" applyNumberFormat="0" applyFill="0" applyBorder="0" applyAlignment="0" applyProtection="0"/>
  </cellStyleXfs>
  <cellXfs count="85">
    <xf numFmtId="0" fontId="0" fillId="0" borderId="0" xfId="0"/>
    <xf numFmtId="0" fontId="1" fillId="0" borderId="0" xfId="0" applyFont="1"/>
    <xf numFmtId="0" fontId="0" fillId="0" borderId="0" xfId="0" applyAlignment="1">
      <alignment horizontal="left"/>
    </xf>
    <xf numFmtId="0" fontId="2" fillId="0" borderId="0" xfId="0" applyFont="1"/>
    <xf numFmtId="0" fontId="2" fillId="0" borderId="0" xfId="0" applyFont="1" applyAlignment="1">
      <alignment horizontal="center" wrapText="1"/>
    </xf>
    <xf numFmtId="0" fontId="3" fillId="2" borderId="7" xfId="0" applyFont="1" applyFill="1" applyBorder="1" applyAlignment="1">
      <alignment horizontal="center" vertical="center" wrapText="1"/>
    </xf>
    <xf numFmtId="0" fontId="2" fillId="0" borderId="17" xfId="0" applyFont="1" applyBorder="1" applyAlignment="1">
      <alignment horizontal="left" vertical="top"/>
    </xf>
    <xf numFmtId="0" fontId="2" fillId="0" borderId="17" xfId="0" applyFont="1" applyBorder="1" applyAlignment="1">
      <alignment horizontal="left" vertical="top" wrapText="1"/>
    </xf>
    <xf numFmtId="0" fontId="2" fillId="3" borderId="17" xfId="0" applyFont="1" applyFill="1" applyBorder="1" applyAlignment="1">
      <alignment horizontal="center" vertical="center"/>
    </xf>
    <xf numFmtId="0" fontId="2" fillId="0" borderId="0" xfId="0" applyFont="1" applyAlignment="1">
      <alignment horizontal="left" vertical="top"/>
    </xf>
    <xf numFmtId="14" fontId="2" fillId="0" borderId="17" xfId="0" applyNumberFormat="1" applyFont="1" applyBorder="1"/>
    <xf numFmtId="0" fontId="2" fillId="0" borderId="17" xfId="0" applyFont="1" applyBorder="1"/>
    <xf numFmtId="0" fontId="2" fillId="4" borderId="16"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5" borderId="16" xfId="0" applyFont="1" applyFill="1" applyBorder="1" applyAlignment="1">
      <alignment horizontal="left" vertical="center" wrapText="1"/>
    </xf>
    <xf numFmtId="0" fontId="2" fillId="5" borderId="16"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10" xfId="0" applyFont="1" applyFill="1" applyBorder="1" applyAlignment="1">
      <alignment horizontal="left" vertical="center" wrapText="1"/>
    </xf>
    <xf numFmtId="0" fontId="2" fillId="0" borderId="17" xfId="0" applyFont="1" applyBorder="1" applyAlignment="1">
      <alignment horizontal="center" vertical="center"/>
    </xf>
    <xf numFmtId="0" fontId="2" fillId="0" borderId="18" xfId="0" applyFont="1" applyBorder="1" applyAlignment="1">
      <alignment horizontal="left" vertical="top" wrapText="1"/>
    </xf>
    <xf numFmtId="164" fontId="2" fillId="0" borderId="18" xfId="0" applyNumberFormat="1" applyFont="1" applyBorder="1" applyAlignment="1">
      <alignment horizontal="center" vertical="center"/>
    </xf>
    <xf numFmtId="14" fontId="2" fillId="0" borderId="18" xfId="0" applyNumberFormat="1" applyFont="1" applyBorder="1" applyAlignment="1">
      <alignment horizontal="right" vertical="top"/>
    </xf>
    <xf numFmtId="2" fontId="2" fillId="0" borderId="17" xfId="0" applyNumberFormat="1" applyFont="1" applyBorder="1" applyAlignment="1">
      <alignment horizontal="center" vertical="center"/>
    </xf>
    <xf numFmtId="9" fontId="2" fillId="0" borderId="17" xfId="1" applyFont="1" applyFill="1" applyBorder="1" applyAlignment="1">
      <alignment horizontal="center" vertical="center"/>
    </xf>
    <xf numFmtId="0" fontId="2" fillId="0" borderId="0" xfId="0" applyFont="1" applyAlignment="1">
      <alignment horizontal="center" vertical="center"/>
    </xf>
    <xf numFmtId="0" fontId="2" fillId="3" borderId="17" xfId="0" applyFont="1" applyFill="1" applyBorder="1" applyAlignment="1">
      <alignment horizontal="center" vertical="center" wrapText="1"/>
    </xf>
    <xf numFmtId="0" fontId="2" fillId="0" borderId="18" xfId="0" applyFont="1" applyBorder="1" applyAlignment="1">
      <alignment horizontal="center" vertical="center" wrapText="1"/>
    </xf>
    <xf numFmtId="0" fontId="8" fillId="0" borderId="17" xfId="0" applyFont="1" applyBorder="1" applyAlignment="1">
      <alignment horizontal="left" vertical="top" wrapText="1"/>
    </xf>
    <xf numFmtId="14" fontId="2" fillId="0" borderId="17" xfId="0" applyNumberFormat="1" applyFont="1" applyBorder="1" applyAlignment="1">
      <alignment horizontal="right"/>
    </xf>
    <xf numFmtId="0" fontId="2" fillId="0" borderId="18" xfId="0" applyFont="1" applyBorder="1" applyAlignment="1">
      <alignment vertical="top" wrapText="1"/>
    </xf>
    <xf numFmtId="0" fontId="2" fillId="3" borderId="18" xfId="0" applyFont="1" applyFill="1" applyBorder="1" applyAlignment="1">
      <alignment horizontal="center" vertical="center" wrapText="1"/>
    </xf>
    <xf numFmtId="0" fontId="2" fillId="3" borderId="18" xfId="0" applyFont="1" applyFill="1" applyBorder="1" applyAlignment="1">
      <alignment horizontal="left" vertical="top" wrapText="1"/>
    </xf>
    <xf numFmtId="0" fontId="13" fillId="0" borderId="19" xfId="0" applyFont="1" applyBorder="1" applyAlignment="1">
      <alignment horizontal="left" vertical="top" wrapText="1"/>
    </xf>
    <xf numFmtId="0" fontId="2" fillId="0" borderId="18" xfId="0" applyFont="1" applyBorder="1" applyAlignment="1">
      <alignment horizontal="justify" vertical="top" wrapText="1"/>
    </xf>
    <xf numFmtId="0" fontId="2" fillId="0" borderId="18" xfId="0" applyFont="1" applyBorder="1" applyAlignment="1">
      <alignment horizontal="left" vertical="center" wrapText="1"/>
    </xf>
    <xf numFmtId="0" fontId="2" fillId="3" borderId="18" xfId="0" applyFont="1" applyFill="1" applyBorder="1" applyAlignment="1">
      <alignment horizontal="justify" vertical="top" wrapText="1"/>
    </xf>
    <xf numFmtId="0" fontId="2" fillId="3" borderId="17" xfId="0" applyFont="1" applyFill="1" applyBorder="1" applyAlignment="1">
      <alignment horizontal="left" vertical="top" wrapText="1"/>
    </xf>
    <xf numFmtId="0" fontId="2" fillId="0" borderId="17" xfId="0" applyFont="1" applyBorder="1" applyAlignment="1">
      <alignment vertical="top" wrapText="1"/>
    </xf>
    <xf numFmtId="0" fontId="15" fillId="3" borderId="18" xfId="0" applyFont="1" applyFill="1" applyBorder="1" applyAlignment="1">
      <alignment horizontal="left" vertical="top" wrapText="1"/>
    </xf>
    <xf numFmtId="0" fontId="9" fillId="0" borderId="18" xfId="0" applyFont="1" applyBorder="1" applyAlignment="1">
      <alignment horizontal="left" vertical="top" wrapText="1"/>
    </xf>
    <xf numFmtId="0" fontId="15" fillId="3" borderId="14" xfId="0" applyFont="1" applyFill="1" applyBorder="1" applyAlignment="1">
      <alignment horizontal="left" vertical="top" wrapText="1"/>
    </xf>
    <xf numFmtId="0" fontId="2" fillId="0" borderId="20" xfId="0" applyFont="1" applyBorder="1" applyAlignment="1">
      <alignment horizontal="center" vertical="center" wrapText="1"/>
    </xf>
    <xf numFmtId="0" fontId="4" fillId="7" borderId="16" xfId="0" applyFont="1" applyFill="1" applyBorder="1" applyAlignment="1">
      <alignment vertical="center" wrapText="1"/>
    </xf>
    <xf numFmtId="0" fontId="4" fillId="7" borderId="10" xfId="0" applyFont="1" applyFill="1" applyBorder="1" applyAlignment="1">
      <alignment horizontal="center" vertical="center" wrapText="1"/>
    </xf>
    <xf numFmtId="0" fontId="4" fillId="7" borderId="15" xfId="0" applyFont="1" applyFill="1" applyBorder="1" applyAlignment="1">
      <alignment horizontal="center" vertical="center" wrapText="1"/>
    </xf>
    <xf numFmtId="0" fontId="0" fillId="9" borderId="0" xfId="0" applyFill="1" applyAlignment="1">
      <alignment horizontal="left"/>
    </xf>
    <xf numFmtId="0" fontId="0" fillId="9" borderId="0" xfId="0" applyFill="1"/>
    <xf numFmtId="0" fontId="2" fillId="9" borderId="0" xfId="0" applyFont="1" applyFill="1" applyAlignment="1">
      <alignment horizontal="left" vertical="top"/>
    </xf>
    <xf numFmtId="0" fontId="2" fillId="9" borderId="0" xfId="0" applyFont="1" applyFill="1"/>
    <xf numFmtId="0" fontId="2" fillId="9" borderId="0" xfId="0" applyFont="1" applyFill="1" applyAlignment="1">
      <alignment horizontal="center" vertical="center"/>
    </xf>
    <xf numFmtId="0" fontId="16" fillId="0" borderId="0" xfId="0" applyFont="1" applyAlignment="1">
      <alignment horizontal="left" vertical="top" wrapText="1"/>
    </xf>
    <xf numFmtId="2" fontId="2" fillId="0" borderId="17" xfId="0" applyNumberFormat="1" applyFont="1" applyBorder="1" applyAlignment="1">
      <alignment horizontal="left" vertical="center" wrapText="1"/>
    </xf>
    <xf numFmtId="2" fontId="2" fillId="0" borderId="17" xfId="0" applyNumberFormat="1" applyFont="1" applyBorder="1" applyAlignment="1">
      <alignment horizontal="left" vertical="top" wrapText="1"/>
    </xf>
    <xf numFmtId="0" fontId="2" fillId="0" borderId="18" xfId="0" applyFont="1" applyBorder="1" applyAlignment="1">
      <alignment horizontal="center" vertical="top" wrapText="1"/>
    </xf>
    <xf numFmtId="0" fontId="2" fillId="3" borderId="18" xfId="0" applyFont="1" applyFill="1" applyBorder="1" applyAlignment="1">
      <alignment horizontal="center" vertical="top" wrapText="1"/>
    </xf>
    <xf numFmtId="0" fontId="19" fillId="0" borderId="18" xfId="0" applyFont="1" applyBorder="1" applyAlignment="1">
      <alignment vertical="top" wrapText="1"/>
    </xf>
    <xf numFmtId="0" fontId="19" fillId="0" borderId="18" xfId="0" applyFont="1" applyBorder="1" applyAlignment="1">
      <alignment horizontal="center" vertical="center" wrapText="1"/>
    </xf>
    <xf numFmtId="0" fontId="19" fillId="0" borderId="18" xfId="0" applyFont="1" applyBorder="1" applyAlignment="1">
      <alignment horizontal="left" vertical="top" wrapText="1"/>
    </xf>
    <xf numFmtId="2" fontId="2" fillId="0" borderId="17" xfId="0" applyNumberFormat="1" applyFont="1" applyFill="1" applyBorder="1" applyAlignment="1">
      <alignment horizontal="center" vertical="center"/>
    </xf>
    <xf numFmtId="14" fontId="2" fillId="0" borderId="18" xfId="0" applyNumberFormat="1" applyFont="1" applyFill="1" applyBorder="1" applyAlignment="1">
      <alignment horizontal="center" vertical="center" wrapText="1"/>
    </xf>
    <xf numFmtId="14" fontId="2" fillId="0" borderId="17" xfId="0" applyNumberFormat="1" applyFont="1" applyFill="1" applyBorder="1" applyAlignment="1">
      <alignment horizontal="center" vertical="center" wrapText="1"/>
    </xf>
    <xf numFmtId="14" fontId="19" fillId="0" borderId="18" xfId="0" applyNumberFormat="1" applyFont="1" applyFill="1" applyBorder="1" applyAlignment="1">
      <alignment horizontal="center" vertical="center" wrapText="1"/>
    </xf>
    <xf numFmtId="0" fontId="6" fillId="8" borderId="9" xfId="0" applyFont="1" applyFill="1" applyBorder="1" applyAlignment="1">
      <alignment horizontal="center" vertical="center" wrapText="1"/>
    </xf>
    <xf numFmtId="0" fontId="6" fillId="8" borderId="12" xfId="0" applyFont="1" applyFill="1" applyBorder="1" applyAlignment="1">
      <alignment horizontal="center" vertical="center" wrapText="1"/>
    </xf>
    <xf numFmtId="0" fontId="6" fillId="8" borderId="4" xfId="0" applyFont="1" applyFill="1" applyBorder="1" applyAlignment="1">
      <alignment horizontal="center" vertical="center" wrapText="1"/>
    </xf>
    <xf numFmtId="0" fontId="6" fillId="8" borderId="11"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6" borderId="1" xfId="0" applyFont="1" applyFill="1" applyBorder="1" applyAlignment="1">
      <alignment vertical="center"/>
    </xf>
    <xf numFmtId="0" fontId="3" fillId="6" borderId="2" xfId="0" applyFont="1" applyFill="1" applyBorder="1" applyAlignment="1">
      <alignment vertical="center"/>
    </xf>
    <xf numFmtId="0" fontId="3" fillId="6" borderId="3" xfId="0" applyFont="1" applyFill="1" applyBorder="1" applyAlignment="1">
      <alignment vertical="center"/>
    </xf>
    <xf numFmtId="0" fontId="3" fillId="2" borderId="1" xfId="0" applyFont="1" applyFill="1" applyBorder="1" applyAlignment="1">
      <alignment vertical="center"/>
    </xf>
    <xf numFmtId="0" fontId="3" fillId="2" borderId="2" xfId="0" applyFont="1" applyFill="1" applyBorder="1" applyAlignment="1">
      <alignment vertical="center"/>
    </xf>
    <xf numFmtId="0" fontId="4" fillId="7" borderId="1" xfId="0" applyFont="1" applyFill="1" applyBorder="1" applyAlignment="1">
      <alignment vertical="center" wrapText="1"/>
    </xf>
    <xf numFmtId="0" fontId="4" fillId="7" borderId="2" xfId="0" applyFont="1" applyFill="1" applyBorder="1" applyAlignment="1">
      <alignment vertical="center" wrapText="1"/>
    </xf>
    <xf numFmtId="0" fontId="4" fillId="7" borderId="3" xfId="0" applyFont="1" applyFill="1" applyBorder="1" applyAlignment="1">
      <alignment vertical="center" wrapText="1"/>
    </xf>
    <xf numFmtId="0" fontId="4" fillId="7" borderId="2" xfId="0" applyFont="1" applyFill="1" applyBorder="1" applyAlignment="1">
      <alignment vertical="center"/>
    </xf>
    <xf numFmtId="0" fontId="3" fillId="2" borderId="8" xfId="0" applyFont="1" applyFill="1" applyBorder="1" applyAlignment="1">
      <alignment horizontal="center" vertical="center"/>
    </xf>
    <xf numFmtId="0" fontId="2" fillId="0" borderId="17" xfId="0" applyFont="1" applyBorder="1" applyAlignment="1">
      <alignment horizontal="left" vertical="center"/>
    </xf>
    <xf numFmtId="0" fontId="1" fillId="0" borderId="0" xfId="0" applyFont="1" applyAlignment="1">
      <alignment wrapText="1"/>
    </xf>
    <xf numFmtId="0" fontId="2" fillId="0" borderId="0" xfId="0" applyFont="1" applyAlignment="1">
      <alignment wrapText="1"/>
    </xf>
  </cellXfs>
  <cellStyles count="10">
    <cellStyle name="Hyperlink" xfId="9"/>
    <cellStyle name="Normal" xfId="0" builtinId="0"/>
    <cellStyle name="Normal 2" xfId="2"/>
    <cellStyle name="Normal 2 2" xfId="3"/>
    <cellStyle name="Normal 3" xfId="5"/>
    <cellStyle name="Normal 4" xfId="7"/>
    <cellStyle name="Normal 5" xfId="4"/>
    <cellStyle name="Normal 6" xfId="8"/>
    <cellStyle name="Porcentaje" xfId="1" builtinId="5"/>
    <cellStyle name="Porcentual 10" xfId="6"/>
  </cellStyles>
  <dxfs count="30">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s>
  <tableStyles count="0" defaultTableStyle="TableStyleMedium2" defaultPivotStyle="PivotStyleLight16"/>
  <colors>
    <mruColors>
      <color rgb="FFAD6B0B"/>
      <color rgb="FFF58B17"/>
      <color rgb="FFFF2D2D"/>
      <color rgb="FFFBE7FD"/>
      <color rgb="FF9900CC"/>
      <color rgb="FFCC99FF"/>
      <color rgb="FF6600CC"/>
      <color rgb="FF9FAF09"/>
      <color rgb="FF1A8E9E"/>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bonilla/AppData/Local/Temp/MicrosoftEdgeDownloads/be7af5c1-59e4-4a40-a772-3d4675bb7523/MATRIZ%20Solicitud%20ACPM%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caicedo\Downloads\FOR-GI-04-01%20Solicitud%20ACPM%20-%20Contrataci&#243;n%20Direc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refreshError="1"/>
      <sheetData sheetId="1" refreshError="1">
        <row r="2">
          <cell r="A2" t="str">
            <v xml:space="preserve">Conocimiento </v>
          </cell>
          <cell r="B2" t="str">
            <v>William Alfonso Tovar Segura</v>
          </cell>
        </row>
        <row r="3">
          <cell r="A3" t="str">
            <v>Dirección</v>
          </cell>
          <cell r="B3" t="str">
            <v>Paula Ximena Henao Escobar</v>
          </cell>
        </row>
        <row r="4">
          <cell r="A4" t="str">
            <v>Evaluación y Control</v>
          </cell>
          <cell r="B4" t="str">
            <v>Jaime Hernando Arias Patiño</v>
          </cell>
        </row>
        <row r="5">
          <cell r="A5" t="str">
            <v>Gestión Jurídica</v>
          </cell>
          <cell r="B5" t="str">
            <v>Mónica María Pérez Barragán</v>
          </cell>
        </row>
        <row r="6">
          <cell r="A6" t="str">
            <v>Gestión de Recursos</v>
          </cell>
          <cell r="B6" t="str">
            <v>Norma Cecilia Sánchez Sandino</v>
          </cell>
        </row>
        <row r="7">
          <cell r="A7" t="str">
            <v>Gestión tecnológica de la información y las comunicaciones</v>
          </cell>
          <cell r="B7" t="str">
            <v>Manuel Eduardo Castillo Guzmán</v>
          </cell>
        </row>
        <row r="8">
          <cell r="A8" t="str">
            <v>Servicio al Ciudadano</v>
          </cell>
          <cell r="B8" t="str">
            <v>Amalín  Aiza Mahuad</v>
          </cell>
        </row>
        <row r="9">
          <cell r="A9" t="str">
            <v>Gestión Estratégica</v>
          </cell>
          <cell r="B9" t="str">
            <v>Manuel Eduardo Castillo Guzmán</v>
          </cell>
        </row>
        <row r="10">
          <cell r="A10" t="str">
            <v>Gestión del Talento Humano</v>
          </cell>
          <cell r="B10" t="str">
            <v>Javier Ricardo Ballesteros Gutierrez</v>
          </cell>
        </row>
        <row r="11">
          <cell r="A11" t="str">
            <v>Manejo</v>
          </cell>
          <cell r="B11" t="str">
            <v>Mauricio Ayala Vazquez</v>
          </cell>
        </row>
        <row r="12">
          <cell r="A12" t="str">
            <v xml:space="preserve">Reducción </v>
          </cell>
          <cell r="B12" t="str">
            <v>William Alfonso Tovar Segura</v>
          </cell>
        </row>
        <row r="13">
          <cell r="A13">
            <v>0</v>
          </cell>
          <cell r="B13">
            <v>0</v>
          </cell>
        </row>
        <row r="14">
          <cell r="A14">
            <v>0</v>
          </cell>
          <cell r="B14">
            <v>0</v>
          </cell>
        </row>
        <row r="15">
          <cell r="A15">
            <v>0</v>
          </cell>
          <cell r="B15">
            <v>0</v>
          </cell>
        </row>
        <row r="16">
          <cell r="A16">
            <v>0</v>
          </cell>
          <cell r="B16">
            <v>0</v>
          </cell>
        </row>
        <row r="17">
          <cell r="A17">
            <v>0</v>
          </cell>
          <cell r="B17">
            <v>0</v>
          </cell>
        </row>
        <row r="18">
          <cell r="A18">
            <v>0</v>
          </cell>
          <cell r="B18">
            <v>0</v>
          </cell>
        </row>
        <row r="19">
          <cell r="A19" t="str">
            <v>DEPENDENCIA / ÁREA</v>
          </cell>
          <cell r="B19" t="str">
            <v>LÍDER DEPENDENCIA / ÁREA</v>
          </cell>
        </row>
        <row r="20">
          <cell r="A20" t="str">
            <v>Acuático</v>
          </cell>
          <cell r="B20" t="str">
            <v>Tte. Rodolfo Barrera Soto</v>
          </cell>
        </row>
        <row r="21">
          <cell r="A21" t="str">
            <v>Almacén</v>
          </cell>
          <cell r="B21" t="str">
            <v>Amalín Ariza Mahuad</v>
          </cell>
        </row>
        <row r="22">
          <cell r="A22" t="str">
            <v>Compras de consumo</v>
          </cell>
          <cell r="B22" t="str">
            <v>Amalín Ariza Mahuad</v>
          </cell>
        </row>
        <row r="23">
          <cell r="A23" t="str">
            <v>Contratación</v>
          </cell>
          <cell r="B23" t="str">
            <v>Mónica María Pérez Barragán</v>
          </cell>
        </row>
        <row r="24">
          <cell r="A24" t="str">
            <v>Dirección</v>
          </cell>
          <cell r="B24" t="str">
            <v xml:space="preserve">Paula Ximena Henao Escobar </v>
          </cell>
        </row>
        <row r="25">
          <cell r="A25" t="str">
            <v>Gestión del parque automotor y HEA</v>
          </cell>
          <cell r="B25" t="str">
            <v>Norma Cecilia Sánchez Sandino</v>
          </cell>
        </row>
        <row r="26">
          <cell r="A26" t="str">
            <v>Inventarios</v>
          </cell>
          <cell r="B26" t="str">
            <v>Amalín Ariza Mahuad</v>
          </cell>
        </row>
        <row r="27">
          <cell r="A27" t="str">
            <v>Investigación de incendios</v>
          </cell>
          <cell r="B27" t="str">
            <v>Tte. Luis Fernando Caicedo Neira</v>
          </cell>
        </row>
        <row r="28">
          <cell r="A28" t="str">
            <v>Oficina asesora de planeación</v>
          </cell>
          <cell r="B28" t="str">
            <v>Manuel Eduardo Castillo Guzmán</v>
          </cell>
        </row>
        <row r="29">
          <cell r="A29" t="str">
            <v>Oficina asesora jurídica</v>
          </cell>
          <cell r="B29" t="str">
            <v>Mónica María Pérez Barragán</v>
          </cell>
        </row>
        <row r="30">
          <cell r="A30" t="str">
            <v>Oficina de control interno</v>
          </cell>
          <cell r="B30" t="str">
            <v>Jaime Hernando Arias Patiño</v>
          </cell>
        </row>
        <row r="31">
          <cell r="A31" t="str">
            <v>Prevención</v>
          </cell>
          <cell r="B31" t="str">
            <v>Sgto. GERMAN ALDANA MATIZ</v>
          </cell>
        </row>
        <row r="32">
          <cell r="A32" t="str">
            <v>Programa canino</v>
          </cell>
          <cell r="B32" t="str">
            <v>Sgto. Roger Andrés Peña Guzmán</v>
          </cell>
        </row>
        <row r="33">
          <cell r="A33" t="str">
            <v>Rescate técnico</v>
          </cell>
          <cell r="B33" t="str">
            <v>Sgto.CUEVAS RIAÑO HENRY</v>
          </cell>
        </row>
        <row r="34">
          <cell r="A34" t="str">
            <v>Seguros</v>
          </cell>
          <cell r="B34" t="str">
            <v>Amalín Ariza Mahuad</v>
          </cell>
        </row>
        <row r="35">
          <cell r="A35" t="str">
            <v>Sistema integrado de gestión</v>
          </cell>
          <cell r="B35" t="str">
            <v>Amalín Ariza Mahuad</v>
          </cell>
        </row>
        <row r="36">
          <cell r="A36" t="str">
            <v>Subdirección de gestión corporativa</v>
          </cell>
          <cell r="B36" t="str">
            <v>Amalín Ariza Mahuad</v>
          </cell>
        </row>
        <row r="37">
          <cell r="A37" t="str">
            <v>Subdirección de gestión del riesgo</v>
          </cell>
          <cell r="B37" t="str">
            <v>William Alfonso Tovar Segura</v>
          </cell>
        </row>
        <row r="38">
          <cell r="A38" t="str">
            <v>Subdirección de gestión humana</v>
          </cell>
          <cell r="B38" t="str">
            <v>Javier Ricardo Ballesteros Gutierrez</v>
          </cell>
        </row>
        <row r="39">
          <cell r="A39" t="str">
            <v>Subdirección logística</v>
          </cell>
          <cell r="B39" t="str">
            <v>Norma Cecilia Sánchez Sandino</v>
          </cell>
        </row>
        <row r="40">
          <cell r="A40" t="str">
            <v>Subdirección operativa</v>
          </cell>
          <cell r="B40" t="str">
            <v>Mauricio Ayala Vasquez</v>
          </cell>
        </row>
        <row r="41">
          <cell r="A41" t="str">
            <v>B1 - Chapinero</v>
          </cell>
          <cell r="B41" t="str">
            <v>Tte. BOHORQUEZ FRACICA CIPRIAN</v>
          </cell>
        </row>
        <row r="42">
          <cell r="A42" t="str">
            <v>B10 - Marichuela</v>
          </cell>
          <cell r="B42" t="str">
            <v xml:space="preserve">Sgto. NARANJO HENAO URIEL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bomberosbog-my.sharepoint.com/:f:/g/personal/irojas_bomberosbogota_gov_co/EofzmgSWAjFPmaE5sh2HXEsBsWcxk7dk_8JYTcN62PpO6g?e=ccKePO" TargetMode="External"/><Relationship Id="rId7" Type="http://schemas.openxmlformats.org/officeDocument/2006/relationships/printerSettings" Target="../printerSettings/printerSettings1.bin"/><Relationship Id="rId2" Type="http://schemas.openxmlformats.org/officeDocument/2006/relationships/hyperlink" Target="https://bomberosbog-my.sharepoint.com/:f:/g/personal/irojas_bomberosbogota_gov_co/Euvv103gNL5CgC9Dk1ZYAmQBwC8qbqeeEGckU972zzRfhg?e=9PlpEE" TargetMode="External"/><Relationship Id="rId1" Type="http://schemas.openxmlformats.org/officeDocument/2006/relationships/hyperlink" Target="https://bomberosbog-my.sharepoint.com/:f:/g/personal/irojas_bomberosbogota_gov_co/Euvv103gNL5CgC9Dk1ZYAmQBwC8qbqeeEGckU972zzRfhg?e=9PlpEE" TargetMode="External"/><Relationship Id="rId6" Type="http://schemas.openxmlformats.org/officeDocument/2006/relationships/hyperlink" Target="https://bomberosbog-my.sharepoint.com/:f:/g/personal/irojas_bomberosbogota_gov_co/EsHzuBlUHSdLhi1dl-svjGkBFfIB79In_GyuPTTIz9jqsQ?e=PYqq92" TargetMode="External"/><Relationship Id="rId5" Type="http://schemas.openxmlformats.org/officeDocument/2006/relationships/hyperlink" Target="https://bomberosbog-my.sharepoint.com/:f:/g/personal/irojas_bomberosbogota_gov_co/EiDrr1n7uGVFu-P_VAOyxigB04mp-cL15keDBDm9YNGOGA?e=97TUkB" TargetMode="External"/><Relationship Id="rId4" Type="http://schemas.openxmlformats.org/officeDocument/2006/relationships/hyperlink" Target="https://bomberosbog-my.sharepoint.com/:f:/g/personal/irojas_bomberosbogota_gov_co/Ep31YbMLZTdGluJDg_HMjqABWfwkSyKh66EAGZ1tEITlyA?e=Po5Pb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AF1048497"/>
  <sheetViews>
    <sheetView tabSelected="1" zoomScaleNormal="100" workbookViewId="0">
      <pane ySplit="3" topLeftCell="A76" activePane="bottomLeft" state="frozen"/>
      <selection pane="bottomLeft" activeCell="Y81" sqref="Y81"/>
    </sheetView>
  </sheetViews>
  <sheetFormatPr baseColWidth="10" defaultColWidth="11.42578125" defaultRowHeight="15" x14ac:dyDescent="0.25"/>
  <cols>
    <col min="1" max="1" width="7.28515625" style="2" customWidth="1"/>
    <col min="4" max="4" width="9.5703125" style="9" customWidth="1"/>
    <col min="5" max="5" width="15.28515625" customWidth="1"/>
    <col min="8" max="8" width="11.42578125" customWidth="1"/>
    <col min="9" max="9" width="14.7109375" style="3" customWidth="1"/>
    <col min="10" max="10" width="28" style="3" customWidth="1"/>
    <col min="11" max="11" width="26.7109375" customWidth="1"/>
    <col min="12" max="12" width="13.5703125" customWidth="1"/>
    <col min="13" max="13" width="11.42578125" customWidth="1"/>
    <col min="14" max="14" width="13.85546875" customWidth="1"/>
    <col min="15" max="15" width="14.5703125" customWidth="1"/>
    <col min="16" max="16" width="13.42578125" customWidth="1"/>
    <col min="17" max="17" width="11.42578125" customWidth="1"/>
    <col min="18" max="18" width="17.42578125" customWidth="1"/>
    <col min="19" max="19" width="11.42578125" customWidth="1"/>
    <col min="20" max="20" width="16.85546875" customWidth="1"/>
    <col min="21" max="22" width="11.42578125" customWidth="1"/>
    <col min="23" max="23" width="11.42578125" style="24" customWidth="1"/>
    <col min="24" max="24" width="15.42578125" style="24" customWidth="1"/>
    <col min="25" max="25" width="14.140625" style="24" customWidth="1"/>
    <col min="26" max="28" width="11.42578125" style="24" customWidth="1"/>
    <col min="29" max="29" width="25.5703125" style="24" customWidth="1"/>
    <col min="30" max="30" width="13.28515625" style="24" customWidth="1"/>
    <col min="31" max="32" width="11.42578125" style="3"/>
  </cols>
  <sheetData>
    <row r="1" spans="1:32" s="1" customFormat="1" ht="27" customHeight="1" x14ac:dyDescent="0.2">
      <c r="A1" s="72"/>
      <c r="B1" s="73"/>
      <c r="C1" s="73"/>
      <c r="D1" s="73" t="s">
        <v>0</v>
      </c>
      <c r="E1" s="73"/>
      <c r="F1" s="73"/>
      <c r="G1" s="73"/>
      <c r="H1" s="73"/>
      <c r="I1" s="74"/>
      <c r="J1" s="75"/>
      <c r="K1" s="76"/>
      <c r="L1" s="76"/>
      <c r="M1" s="76"/>
      <c r="N1" s="76" t="s">
        <v>1</v>
      </c>
      <c r="O1" s="76"/>
      <c r="P1" s="76"/>
      <c r="Q1" s="76"/>
      <c r="R1" s="76"/>
      <c r="S1" s="76"/>
      <c r="T1" s="76"/>
      <c r="U1" s="76"/>
      <c r="V1" s="76"/>
      <c r="W1" s="77"/>
      <c r="X1" s="78"/>
      <c r="Y1" s="78"/>
      <c r="Z1" s="80" t="s">
        <v>2</v>
      </c>
      <c r="AA1" s="78"/>
      <c r="AB1" s="78"/>
      <c r="AC1" s="78"/>
      <c r="AD1" s="79"/>
      <c r="AE1" s="3"/>
      <c r="AF1" s="3"/>
    </row>
    <row r="2" spans="1:32" s="1" customFormat="1" ht="33.75" customHeight="1" x14ac:dyDescent="0.2">
      <c r="A2" s="66" t="s">
        <v>3</v>
      </c>
      <c r="B2" s="67" t="s">
        <v>4</v>
      </c>
      <c r="C2" s="67" t="s">
        <v>5</v>
      </c>
      <c r="D2" s="67" t="s">
        <v>6</v>
      </c>
      <c r="E2" s="67" t="s">
        <v>7</v>
      </c>
      <c r="F2" s="67" t="s">
        <v>8</v>
      </c>
      <c r="G2" s="67" t="s">
        <v>9</v>
      </c>
      <c r="H2" s="67" t="s">
        <v>10</v>
      </c>
      <c r="I2" s="68" t="s">
        <v>11</v>
      </c>
      <c r="J2" s="69" t="s">
        <v>12</v>
      </c>
      <c r="K2" s="5" t="s">
        <v>1032</v>
      </c>
      <c r="L2" s="81" t="s">
        <v>31</v>
      </c>
      <c r="M2" s="70" t="s">
        <v>13</v>
      </c>
      <c r="N2" s="70" t="s">
        <v>14</v>
      </c>
      <c r="O2" s="70" t="s">
        <v>15</v>
      </c>
      <c r="P2" s="70" t="s">
        <v>16</v>
      </c>
      <c r="Q2" s="70" t="s">
        <v>17</v>
      </c>
      <c r="R2" s="70" t="s">
        <v>18</v>
      </c>
      <c r="S2" s="70" t="s">
        <v>19</v>
      </c>
      <c r="T2" s="70" t="s">
        <v>20</v>
      </c>
      <c r="U2" s="70" t="s">
        <v>21</v>
      </c>
      <c r="V2" s="71" t="s">
        <v>22</v>
      </c>
      <c r="W2" s="64" t="s">
        <v>23</v>
      </c>
      <c r="X2" s="65" t="s">
        <v>24</v>
      </c>
      <c r="Y2" s="62" t="s">
        <v>25</v>
      </c>
      <c r="Z2" s="62" t="s">
        <v>26</v>
      </c>
      <c r="AA2" s="62" t="s">
        <v>27</v>
      </c>
      <c r="AB2" s="62" t="s">
        <v>28</v>
      </c>
      <c r="AC2" s="62" t="s">
        <v>29</v>
      </c>
      <c r="AD2" s="63" t="s">
        <v>30</v>
      </c>
      <c r="AE2" s="3"/>
      <c r="AF2" s="3"/>
    </row>
    <row r="3" spans="1:32" s="1" customFormat="1" ht="53.25" customHeight="1" x14ac:dyDescent="0.2">
      <c r="A3" s="12" t="s">
        <v>32</v>
      </c>
      <c r="B3" s="13" t="s">
        <v>33</v>
      </c>
      <c r="C3" s="13" t="s">
        <v>34</v>
      </c>
      <c r="D3" s="13" t="s">
        <v>35</v>
      </c>
      <c r="E3" s="13" t="s">
        <v>36</v>
      </c>
      <c r="F3" s="13" t="s">
        <v>33</v>
      </c>
      <c r="G3" s="13" t="s">
        <v>37</v>
      </c>
      <c r="H3" s="13" t="s">
        <v>34</v>
      </c>
      <c r="I3" s="13" t="s">
        <v>38</v>
      </c>
      <c r="J3" s="14" t="s">
        <v>39</v>
      </c>
      <c r="K3" s="15" t="s">
        <v>40</v>
      </c>
      <c r="L3" s="16" t="s">
        <v>41</v>
      </c>
      <c r="M3" s="16" t="s">
        <v>34</v>
      </c>
      <c r="N3" s="16" t="s">
        <v>42</v>
      </c>
      <c r="O3" s="17" t="s">
        <v>34</v>
      </c>
      <c r="P3" s="16" t="s">
        <v>42</v>
      </c>
      <c r="Q3" s="16" t="s">
        <v>43</v>
      </c>
      <c r="R3" s="16" t="s">
        <v>44</v>
      </c>
      <c r="S3" s="16" t="s">
        <v>34</v>
      </c>
      <c r="T3" s="16" t="s">
        <v>45</v>
      </c>
      <c r="U3" s="16" t="s">
        <v>33</v>
      </c>
      <c r="V3" s="16" t="s">
        <v>33</v>
      </c>
      <c r="W3" s="42" t="s">
        <v>33</v>
      </c>
      <c r="X3" s="43" t="s">
        <v>46</v>
      </c>
      <c r="Y3" s="43" t="s">
        <v>47</v>
      </c>
      <c r="Z3" s="43" t="s">
        <v>48</v>
      </c>
      <c r="AA3" s="43" t="s">
        <v>48</v>
      </c>
      <c r="AB3" s="43" t="s">
        <v>42</v>
      </c>
      <c r="AC3" s="43" t="s">
        <v>49</v>
      </c>
      <c r="AD3" s="44" t="s">
        <v>34</v>
      </c>
      <c r="AE3" s="4"/>
      <c r="AF3" s="4"/>
    </row>
    <row r="4" spans="1:32" s="1" customFormat="1" ht="30" customHeight="1" x14ac:dyDescent="0.2">
      <c r="A4" s="34">
        <v>380</v>
      </c>
      <c r="B4" s="10">
        <v>44729</v>
      </c>
      <c r="C4" s="11" t="s">
        <v>50</v>
      </c>
      <c r="D4" s="6"/>
      <c r="E4" s="7" t="s">
        <v>51</v>
      </c>
      <c r="F4" s="10">
        <v>44706</v>
      </c>
      <c r="G4" s="18" t="s">
        <v>52</v>
      </c>
      <c r="H4" s="37" t="s">
        <v>53</v>
      </c>
      <c r="I4" s="7" t="s">
        <v>54</v>
      </c>
      <c r="J4" s="7" t="s">
        <v>55</v>
      </c>
      <c r="K4" s="7" t="s">
        <v>56</v>
      </c>
      <c r="L4" s="18">
        <v>1</v>
      </c>
      <c r="M4" s="6" t="s">
        <v>57</v>
      </c>
      <c r="N4" s="7" t="s">
        <v>58</v>
      </c>
      <c r="O4" s="7" t="s">
        <v>59</v>
      </c>
      <c r="P4" s="7" t="s">
        <v>58</v>
      </c>
      <c r="Q4" s="19" t="s">
        <v>60</v>
      </c>
      <c r="R4" s="19" t="s">
        <v>61</v>
      </c>
      <c r="S4" s="20">
        <v>1</v>
      </c>
      <c r="T4" s="19" t="s">
        <v>62</v>
      </c>
      <c r="U4" s="21">
        <v>44707</v>
      </c>
      <c r="V4" s="21">
        <v>45071</v>
      </c>
      <c r="W4" s="59">
        <v>45473</v>
      </c>
      <c r="X4" s="33" t="s">
        <v>64</v>
      </c>
      <c r="Y4" s="30">
        <v>0.68</v>
      </c>
      <c r="Z4" s="22">
        <f t="shared" ref="Z4" si="0">IF(Y4="","",IF(OR($L4=0,$L4="",W4=""),"",Y4/$L4))</f>
        <v>0.68</v>
      </c>
      <c r="AA4" s="23">
        <f t="shared" ref="AA4" si="1">IF(OR($S4="",Z4=""),"",IF(OR($S4=0,Z4=0),0,IF((Z4*100%)/$S4&gt;100%,100%,(Z4*100%)/$S4)))</f>
        <v>0.68</v>
      </c>
      <c r="AB4" s="8" t="str">
        <f t="shared" ref="AB4" si="2">IF(Y4="","",IF(W4="","FALTA FECHA SEGUIMIENTO",IF(W4&gt;$V4,IF(AA4=100%,"OK","ROJO"),IF(AA4&lt;ROUND(DAYS360($U4,W4,FALSE),0)/ROUND(DAYS360($U4,$V4,FALSE),-1),"ROJO",IF(AA4=100%,"OK","AMARILLO")))))</f>
        <v>ROJO</v>
      </c>
      <c r="AC4" s="33" t="s">
        <v>65</v>
      </c>
      <c r="AD4" s="36" t="s">
        <v>63</v>
      </c>
      <c r="AE4" s="3"/>
      <c r="AF4" s="3"/>
    </row>
    <row r="5" spans="1:32" s="1" customFormat="1" ht="30" customHeight="1" x14ac:dyDescent="0.2">
      <c r="A5" s="82">
        <v>385</v>
      </c>
      <c r="B5" s="10">
        <v>44789</v>
      </c>
      <c r="C5" s="11" t="s">
        <v>50</v>
      </c>
      <c r="D5" s="6"/>
      <c r="E5" s="7" t="s">
        <v>66</v>
      </c>
      <c r="F5" s="10">
        <v>44755</v>
      </c>
      <c r="G5" s="18" t="s">
        <v>67</v>
      </c>
      <c r="H5" s="37" t="s">
        <v>68</v>
      </c>
      <c r="I5" s="27" t="s">
        <v>69</v>
      </c>
      <c r="J5" s="7" t="s">
        <v>70</v>
      </c>
      <c r="K5" s="7" t="s">
        <v>71</v>
      </c>
      <c r="L5" s="18">
        <v>1</v>
      </c>
      <c r="M5" s="6" t="s">
        <v>57</v>
      </c>
      <c r="N5" s="7" t="s">
        <v>72</v>
      </c>
      <c r="O5" s="7" t="s">
        <v>73</v>
      </c>
      <c r="P5" s="7" t="s">
        <v>72</v>
      </c>
      <c r="Q5" s="19" t="s">
        <v>74</v>
      </c>
      <c r="R5" s="19" t="s">
        <v>75</v>
      </c>
      <c r="S5" s="20">
        <v>1</v>
      </c>
      <c r="T5" s="19" t="s">
        <v>76</v>
      </c>
      <c r="U5" s="21">
        <v>44802</v>
      </c>
      <c r="V5" s="21">
        <v>45650</v>
      </c>
      <c r="W5" s="59">
        <v>45473</v>
      </c>
      <c r="X5" s="19" t="s">
        <v>78</v>
      </c>
      <c r="Y5" s="26">
        <v>0.2</v>
      </c>
      <c r="Z5" s="22">
        <f t="shared" ref="Z5" si="3">IF(Y5="","",IF(OR($L5=0,$L5="",W5=""),"",Y5/$L5))</f>
        <v>0.2</v>
      </c>
      <c r="AA5" s="23">
        <f t="shared" ref="AA5" si="4">IF(OR($S5="",Z5=""),"",IF(OR($S5=0,Z5=0),0,IF((Z5*100%)/$S5&gt;100%,100%,(Z5*100%)/$S5)))</f>
        <v>0.2</v>
      </c>
      <c r="AB5" s="18" t="str">
        <f t="shared" ref="AB5" si="5">IF(Y5="","",IF(W5="","FALTA FECHA SEGUIMIENTO",IF(W5&gt;$V5,IF(AA5=100%,"OK","ROJO"),IF(AA5&lt;ROUND(DAYS360($U5,W5,FALSE),0)/ROUND(DAYS360($U5,$V5,FALSE),-1),"ROJO",IF(AA5=100%,"OK","AMARILLO")))))</f>
        <v>ROJO</v>
      </c>
      <c r="AC5" s="19" t="s">
        <v>79</v>
      </c>
      <c r="AD5" s="19" t="s">
        <v>77</v>
      </c>
      <c r="AE5" s="3"/>
      <c r="AF5" s="3"/>
    </row>
    <row r="6" spans="1:32" s="1" customFormat="1" ht="30" customHeight="1" x14ac:dyDescent="0.2">
      <c r="A6" s="82">
        <v>387</v>
      </c>
      <c r="B6" s="28" t="s">
        <v>80</v>
      </c>
      <c r="C6" s="11" t="s">
        <v>81</v>
      </c>
      <c r="D6" s="6"/>
      <c r="E6" s="7" t="s">
        <v>82</v>
      </c>
      <c r="F6" s="10">
        <v>44826</v>
      </c>
      <c r="G6" s="18" t="s">
        <v>83</v>
      </c>
      <c r="H6" s="37" t="s">
        <v>84</v>
      </c>
      <c r="I6" s="27" t="s">
        <v>85</v>
      </c>
      <c r="J6" s="7" t="s">
        <v>86</v>
      </c>
      <c r="K6" s="7" t="s">
        <v>87</v>
      </c>
      <c r="L6" s="18">
        <v>1</v>
      </c>
      <c r="M6" s="6" t="s">
        <v>57</v>
      </c>
      <c r="N6" s="7" t="s">
        <v>88</v>
      </c>
      <c r="O6" s="7" t="s">
        <v>89</v>
      </c>
      <c r="P6" s="7" t="s">
        <v>88</v>
      </c>
      <c r="Q6" s="19" t="s">
        <v>90</v>
      </c>
      <c r="R6" s="19" t="s">
        <v>91</v>
      </c>
      <c r="S6" s="20">
        <v>1</v>
      </c>
      <c r="T6" s="19" t="s">
        <v>92</v>
      </c>
      <c r="U6" s="21">
        <v>44839</v>
      </c>
      <c r="V6" s="21">
        <v>45107</v>
      </c>
      <c r="W6" s="59">
        <v>45473</v>
      </c>
      <c r="X6" s="19" t="s">
        <v>94</v>
      </c>
      <c r="Y6" s="22">
        <v>1</v>
      </c>
      <c r="Z6" s="22">
        <f t="shared" ref="Z6:Z27" si="6">IF(Y6="","",IF(OR($L6=0,$L6="",W6=""),"",Y6/$L6))</f>
        <v>1</v>
      </c>
      <c r="AA6" s="23">
        <f t="shared" ref="AA6:AA27" si="7">IF(OR($S6="",Z6=""),"",IF(OR($S6=0,Z6=0),0,IF((Z6*100%)/$S6&gt;100%,100%,(Z6*100%)/$S6)))</f>
        <v>1</v>
      </c>
      <c r="AB6" s="8" t="str">
        <f t="shared" ref="AB6:AB27" si="8">IF(Y6="","",IF(W6="","FALTA FECHA SEGUIMIENTO",IF(W6&gt;$V6,IF(AA6=100%,"OK","ROJO"),IF(AA6&lt;ROUND(DAYS360($U6,W6,FALSE),0)/ROUND(DAYS360($U6,$V6,FALSE),-1),"ROJO",IF(AA6=100%,"OK","AMARILLO")))))</f>
        <v>OK</v>
      </c>
      <c r="AC6" s="36" t="s">
        <v>95</v>
      </c>
      <c r="AD6" s="32" t="s">
        <v>93</v>
      </c>
      <c r="AE6" s="3"/>
      <c r="AF6" s="3"/>
    </row>
    <row r="7" spans="1:32" s="1" customFormat="1" ht="30" customHeight="1" x14ac:dyDescent="0.2">
      <c r="A7" s="82">
        <v>387</v>
      </c>
      <c r="B7" s="28" t="s">
        <v>80</v>
      </c>
      <c r="C7" s="11" t="s">
        <v>81</v>
      </c>
      <c r="D7" s="6"/>
      <c r="E7" s="7" t="s">
        <v>82</v>
      </c>
      <c r="F7" s="10">
        <v>44826</v>
      </c>
      <c r="G7" s="18" t="s">
        <v>83</v>
      </c>
      <c r="H7" s="37" t="s">
        <v>84</v>
      </c>
      <c r="I7" s="27" t="s">
        <v>96</v>
      </c>
      <c r="J7" s="7" t="s">
        <v>86</v>
      </c>
      <c r="K7" s="7" t="s">
        <v>97</v>
      </c>
      <c r="L7" s="18">
        <v>1</v>
      </c>
      <c r="M7" s="6" t="s">
        <v>57</v>
      </c>
      <c r="N7" s="7" t="s">
        <v>88</v>
      </c>
      <c r="O7" s="7" t="s">
        <v>89</v>
      </c>
      <c r="P7" s="7" t="s">
        <v>88</v>
      </c>
      <c r="Q7" s="19" t="s">
        <v>90</v>
      </c>
      <c r="R7" s="19" t="s">
        <v>91</v>
      </c>
      <c r="S7" s="20">
        <v>1</v>
      </c>
      <c r="T7" s="19" t="s">
        <v>92</v>
      </c>
      <c r="U7" s="21">
        <v>44839</v>
      </c>
      <c r="V7" s="21">
        <v>45107</v>
      </c>
      <c r="W7" s="59">
        <v>45473</v>
      </c>
      <c r="X7" s="19" t="s">
        <v>94</v>
      </c>
      <c r="Y7" s="22">
        <v>2</v>
      </c>
      <c r="Z7" s="22">
        <f t="shared" si="6"/>
        <v>2</v>
      </c>
      <c r="AA7" s="23">
        <f t="shared" si="7"/>
        <v>1</v>
      </c>
      <c r="AB7" s="8" t="str">
        <f t="shared" si="8"/>
        <v>OK</v>
      </c>
      <c r="AC7" s="36" t="s">
        <v>98</v>
      </c>
      <c r="AD7" s="32" t="s">
        <v>93</v>
      </c>
      <c r="AE7" s="3"/>
      <c r="AF7" s="3"/>
    </row>
    <row r="8" spans="1:32" s="1" customFormat="1" ht="30" customHeight="1" x14ac:dyDescent="0.2">
      <c r="A8" s="82">
        <v>387</v>
      </c>
      <c r="B8" s="28" t="s">
        <v>80</v>
      </c>
      <c r="C8" s="11" t="s">
        <v>81</v>
      </c>
      <c r="D8" s="6"/>
      <c r="E8" s="7" t="s">
        <v>82</v>
      </c>
      <c r="F8" s="10">
        <v>44826</v>
      </c>
      <c r="G8" s="18" t="s">
        <v>83</v>
      </c>
      <c r="H8" s="37" t="s">
        <v>99</v>
      </c>
      <c r="I8" s="27" t="s">
        <v>96</v>
      </c>
      <c r="J8" s="7" t="s">
        <v>86</v>
      </c>
      <c r="K8" s="7" t="s">
        <v>100</v>
      </c>
      <c r="L8" s="18">
        <v>1</v>
      </c>
      <c r="M8" s="6" t="s">
        <v>57</v>
      </c>
      <c r="N8" s="7" t="s">
        <v>101</v>
      </c>
      <c r="O8" s="7" t="s">
        <v>102</v>
      </c>
      <c r="P8" s="7" t="s">
        <v>101</v>
      </c>
      <c r="Q8" s="19" t="s">
        <v>90</v>
      </c>
      <c r="R8" s="19" t="s">
        <v>91</v>
      </c>
      <c r="S8" s="20">
        <v>1</v>
      </c>
      <c r="T8" s="19" t="s">
        <v>92</v>
      </c>
      <c r="U8" s="21">
        <v>44839</v>
      </c>
      <c r="V8" s="21">
        <v>45107</v>
      </c>
      <c r="W8" s="59">
        <v>45473</v>
      </c>
      <c r="X8" s="19" t="s">
        <v>103</v>
      </c>
      <c r="Y8" s="26">
        <v>1</v>
      </c>
      <c r="Z8" s="22">
        <f t="shared" si="6"/>
        <v>1</v>
      </c>
      <c r="AA8" s="23">
        <f t="shared" si="7"/>
        <v>1</v>
      </c>
      <c r="AB8" s="8" t="str">
        <f t="shared" si="8"/>
        <v>OK</v>
      </c>
      <c r="AC8" s="19" t="s">
        <v>104</v>
      </c>
      <c r="AD8" s="19" t="s">
        <v>105</v>
      </c>
      <c r="AE8" s="3"/>
      <c r="AF8" s="3"/>
    </row>
    <row r="9" spans="1:32" s="1" customFormat="1" ht="30" customHeight="1" x14ac:dyDescent="0.2">
      <c r="A9" s="82">
        <v>387</v>
      </c>
      <c r="B9" s="28" t="s">
        <v>80</v>
      </c>
      <c r="C9" s="11" t="s">
        <v>81</v>
      </c>
      <c r="D9" s="6"/>
      <c r="E9" s="7" t="s">
        <v>82</v>
      </c>
      <c r="F9" s="10">
        <v>44826</v>
      </c>
      <c r="G9" s="18" t="s">
        <v>106</v>
      </c>
      <c r="H9" s="37" t="s">
        <v>99</v>
      </c>
      <c r="I9" s="27" t="s">
        <v>107</v>
      </c>
      <c r="J9" s="7" t="s">
        <v>108</v>
      </c>
      <c r="K9" s="7" t="s">
        <v>109</v>
      </c>
      <c r="L9" s="18">
        <v>1</v>
      </c>
      <c r="M9" s="6" t="s">
        <v>57</v>
      </c>
      <c r="N9" s="7" t="s">
        <v>101</v>
      </c>
      <c r="O9" s="7" t="s">
        <v>102</v>
      </c>
      <c r="P9" s="7" t="s">
        <v>101</v>
      </c>
      <c r="Q9" s="19" t="s">
        <v>90</v>
      </c>
      <c r="R9" s="19" t="s">
        <v>110</v>
      </c>
      <c r="S9" s="20">
        <v>1</v>
      </c>
      <c r="T9" s="19" t="s">
        <v>92</v>
      </c>
      <c r="U9" s="21">
        <v>44839</v>
      </c>
      <c r="V9" s="21">
        <v>45107</v>
      </c>
      <c r="W9" s="59">
        <v>45473</v>
      </c>
      <c r="X9" s="19" t="s">
        <v>111</v>
      </c>
      <c r="Y9" s="26">
        <v>1</v>
      </c>
      <c r="Z9" s="22">
        <f t="shared" si="6"/>
        <v>1</v>
      </c>
      <c r="AA9" s="23">
        <f t="shared" si="7"/>
        <v>1</v>
      </c>
      <c r="AB9" s="8" t="str">
        <f t="shared" si="8"/>
        <v>OK</v>
      </c>
      <c r="AC9" s="19" t="s">
        <v>112</v>
      </c>
      <c r="AD9" s="19" t="s">
        <v>105</v>
      </c>
      <c r="AE9" s="3"/>
      <c r="AF9" s="3"/>
    </row>
    <row r="10" spans="1:32" s="1" customFormat="1" ht="30" customHeight="1" x14ac:dyDescent="0.2">
      <c r="A10" s="82">
        <v>387</v>
      </c>
      <c r="B10" s="28" t="s">
        <v>80</v>
      </c>
      <c r="C10" s="11" t="s">
        <v>81</v>
      </c>
      <c r="D10" s="6"/>
      <c r="E10" s="7" t="s">
        <v>82</v>
      </c>
      <c r="F10" s="10">
        <v>44826</v>
      </c>
      <c r="G10" s="18" t="s">
        <v>106</v>
      </c>
      <c r="H10" s="37" t="s">
        <v>84</v>
      </c>
      <c r="I10" s="27" t="s">
        <v>107</v>
      </c>
      <c r="J10" s="7" t="s">
        <v>108</v>
      </c>
      <c r="K10" s="7" t="s">
        <v>113</v>
      </c>
      <c r="L10" s="18">
        <v>1</v>
      </c>
      <c r="M10" s="6" t="s">
        <v>57</v>
      </c>
      <c r="N10" s="7" t="s">
        <v>88</v>
      </c>
      <c r="O10" s="7" t="s">
        <v>89</v>
      </c>
      <c r="P10" s="7" t="s">
        <v>88</v>
      </c>
      <c r="Q10" s="19" t="s">
        <v>90</v>
      </c>
      <c r="R10" s="19" t="s">
        <v>110</v>
      </c>
      <c r="S10" s="20">
        <v>1</v>
      </c>
      <c r="T10" s="19" t="s">
        <v>92</v>
      </c>
      <c r="U10" s="21">
        <v>44839</v>
      </c>
      <c r="V10" s="21">
        <v>45107</v>
      </c>
      <c r="W10" s="59">
        <v>45473</v>
      </c>
      <c r="X10" s="84" t="s">
        <v>114</v>
      </c>
      <c r="Y10" s="22">
        <v>1</v>
      </c>
      <c r="Z10" s="22">
        <f t="shared" si="6"/>
        <v>1</v>
      </c>
      <c r="AA10" s="23">
        <f t="shared" si="7"/>
        <v>1</v>
      </c>
      <c r="AB10" s="8" t="str">
        <f t="shared" si="8"/>
        <v>OK</v>
      </c>
      <c r="AC10" s="36" t="s">
        <v>115</v>
      </c>
      <c r="AD10" s="32" t="s">
        <v>93</v>
      </c>
      <c r="AE10" s="3"/>
      <c r="AF10" s="3"/>
    </row>
    <row r="11" spans="1:32" s="1" customFormat="1" ht="30" customHeight="1" x14ac:dyDescent="0.2">
      <c r="A11" s="82">
        <v>387</v>
      </c>
      <c r="B11" s="28" t="s">
        <v>80</v>
      </c>
      <c r="C11" s="11" t="s">
        <v>81</v>
      </c>
      <c r="D11" s="6"/>
      <c r="E11" s="7" t="s">
        <v>82</v>
      </c>
      <c r="F11" s="10">
        <v>44826</v>
      </c>
      <c r="G11" s="18" t="s">
        <v>106</v>
      </c>
      <c r="H11" s="37" t="s">
        <v>84</v>
      </c>
      <c r="I11" s="27" t="s">
        <v>107</v>
      </c>
      <c r="J11" s="7" t="s">
        <v>108</v>
      </c>
      <c r="K11" s="7" t="s">
        <v>116</v>
      </c>
      <c r="L11" s="18">
        <v>8</v>
      </c>
      <c r="M11" s="6" t="s">
        <v>57</v>
      </c>
      <c r="N11" s="7" t="s">
        <v>88</v>
      </c>
      <c r="O11" s="7" t="s">
        <v>89</v>
      </c>
      <c r="P11" s="7" t="s">
        <v>88</v>
      </c>
      <c r="Q11" s="19" t="s">
        <v>90</v>
      </c>
      <c r="R11" s="19" t="s">
        <v>110</v>
      </c>
      <c r="S11" s="20">
        <v>1</v>
      </c>
      <c r="T11" s="19" t="s">
        <v>92</v>
      </c>
      <c r="U11" s="21">
        <v>44839</v>
      </c>
      <c r="V11" s="21">
        <v>45107</v>
      </c>
      <c r="W11" s="59">
        <v>45473</v>
      </c>
      <c r="X11" s="83" t="s">
        <v>114</v>
      </c>
      <c r="Y11" s="22">
        <v>8</v>
      </c>
      <c r="Z11" s="22">
        <f t="shared" si="6"/>
        <v>1</v>
      </c>
      <c r="AA11" s="23">
        <f t="shared" si="7"/>
        <v>1</v>
      </c>
      <c r="AB11" s="8" t="str">
        <f t="shared" si="8"/>
        <v>OK</v>
      </c>
      <c r="AC11" s="36" t="s">
        <v>115</v>
      </c>
      <c r="AD11" s="32" t="s">
        <v>93</v>
      </c>
      <c r="AE11" s="3"/>
      <c r="AF11" s="3"/>
    </row>
    <row r="12" spans="1:32" s="1" customFormat="1" ht="30" customHeight="1" x14ac:dyDescent="0.2">
      <c r="A12" s="82">
        <v>387</v>
      </c>
      <c r="B12" s="28" t="s">
        <v>80</v>
      </c>
      <c r="C12" s="11" t="s">
        <v>81</v>
      </c>
      <c r="D12" s="6"/>
      <c r="E12" s="7" t="s">
        <v>82</v>
      </c>
      <c r="F12" s="10">
        <v>44826</v>
      </c>
      <c r="G12" s="18" t="s">
        <v>106</v>
      </c>
      <c r="H12" s="37" t="s">
        <v>99</v>
      </c>
      <c r="I12" s="27" t="s">
        <v>107</v>
      </c>
      <c r="J12" s="7" t="s">
        <v>108</v>
      </c>
      <c r="K12" s="7" t="s">
        <v>117</v>
      </c>
      <c r="L12" s="18">
        <v>1</v>
      </c>
      <c r="M12" s="6" t="s">
        <v>57</v>
      </c>
      <c r="N12" s="7" t="s">
        <v>101</v>
      </c>
      <c r="O12" s="7" t="s">
        <v>102</v>
      </c>
      <c r="P12" s="7" t="s">
        <v>101</v>
      </c>
      <c r="Q12" s="19" t="s">
        <v>90</v>
      </c>
      <c r="R12" s="19" t="s">
        <v>110</v>
      </c>
      <c r="S12" s="20">
        <v>1</v>
      </c>
      <c r="T12" s="19" t="s">
        <v>92</v>
      </c>
      <c r="U12" s="21">
        <v>44839</v>
      </c>
      <c r="V12" s="21">
        <v>45107</v>
      </c>
      <c r="W12" s="59">
        <v>45473</v>
      </c>
      <c r="X12" s="19" t="s">
        <v>118</v>
      </c>
      <c r="Y12" s="26">
        <v>1</v>
      </c>
      <c r="Z12" s="22">
        <f t="shared" si="6"/>
        <v>1</v>
      </c>
      <c r="AA12" s="23">
        <f t="shared" si="7"/>
        <v>1</v>
      </c>
      <c r="AB12" s="8" t="str">
        <f t="shared" si="8"/>
        <v>OK</v>
      </c>
      <c r="AC12" s="19" t="s">
        <v>119</v>
      </c>
      <c r="AD12" s="19" t="s">
        <v>105</v>
      </c>
      <c r="AE12" s="3"/>
      <c r="AF12" s="3"/>
    </row>
    <row r="13" spans="1:32" s="1" customFormat="1" ht="30" customHeight="1" x14ac:dyDescent="0.2">
      <c r="A13" s="82">
        <v>387</v>
      </c>
      <c r="B13" s="28" t="s">
        <v>80</v>
      </c>
      <c r="C13" s="11" t="s">
        <v>81</v>
      </c>
      <c r="D13" s="6"/>
      <c r="E13" s="7" t="s">
        <v>82</v>
      </c>
      <c r="F13" s="10">
        <v>44826</v>
      </c>
      <c r="G13" s="18" t="s">
        <v>120</v>
      </c>
      <c r="H13" s="37" t="s">
        <v>99</v>
      </c>
      <c r="I13" s="27" t="s">
        <v>121</v>
      </c>
      <c r="J13" s="7" t="s">
        <v>122</v>
      </c>
      <c r="K13" s="7" t="s">
        <v>123</v>
      </c>
      <c r="L13" s="18">
        <v>1</v>
      </c>
      <c r="M13" s="6" t="s">
        <v>57</v>
      </c>
      <c r="N13" s="7" t="s">
        <v>101</v>
      </c>
      <c r="O13" s="7" t="s">
        <v>124</v>
      </c>
      <c r="P13" s="7" t="s">
        <v>125</v>
      </c>
      <c r="Q13" s="19" t="s">
        <v>90</v>
      </c>
      <c r="R13" s="19" t="s">
        <v>126</v>
      </c>
      <c r="S13" s="20">
        <v>1</v>
      </c>
      <c r="T13" s="19" t="s">
        <v>92</v>
      </c>
      <c r="U13" s="21">
        <v>44839</v>
      </c>
      <c r="V13" s="21">
        <v>45107</v>
      </c>
      <c r="W13" s="59">
        <v>45473</v>
      </c>
      <c r="X13" s="19" t="s">
        <v>127</v>
      </c>
      <c r="Y13" s="26">
        <v>1</v>
      </c>
      <c r="Z13" s="22">
        <f t="shared" si="6"/>
        <v>1</v>
      </c>
      <c r="AA13" s="23">
        <f t="shared" si="7"/>
        <v>1</v>
      </c>
      <c r="AB13" s="8" t="str">
        <f t="shared" si="8"/>
        <v>OK</v>
      </c>
      <c r="AC13" s="19" t="s">
        <v>128</v>
      </c>
      <c r="AD13" s="19" t="s">
        <v>105</v>
      </c>
      <c r="AE13" s="3"/>
      <c r="AF13" s="3"/>
    </row>
    <row r="14" spans="1:32" s="1" customFormat="1" ht="30" customHeight="1" x14ac:dyDescent="0.2">
      <c r="A14" s="82">
        <v>387</v>
      </c>
      <c r="B14" s="28" t="s">
        <v>80</v>
      </c>
      <c r="C14" s="11" t="s">
        <v>81</v>
      </c>
      <c r="D14" s="6"/>
      <c r="E14" s="7" t="s">
        <v>82</v>
      </c>
      <c r="F14" s="10">
        <v>44826</v>
      </c>
      <c r="G14" s="18" t="s">
        <v>120</v>
      </c>
      <c r="H14" s="37" t="s">
        <v>99</v>
      </c>
      <c r="I14" s="27" t="s">
        <v>121</v>
      </c>
      <c r="J14" s="7" t="s">
        <v>122</v>
      </c>
      <c r="K14" s="7" t="s">
        <v>129</v>
      </c>
      <c r="L14" s="18">
        <v>1</v>
      </c>
      <c r="M14" s="6" t="s">
        <v>57</v>
      </c>
      <c r="N14" s="7" t="s">
        <v>101</v>
      </c>
      <c r="O14" s="7" t="s">
        <v>102</v>
      </c>
      <c r="P14" s="7" t="s">
        <v>101</v>
      </c>
      <c r="Q14" s="19" t="s">
        <v>90</v>
      </c>
      <c r="R14" s="19" t="s">
        <v>126</v>
      </c>
      <c r="S14" s="20">
        <v>1</v>
      </c>
      <c r="T14" s="19" t="s">
        <v>92</v>
      </c>
      <c r="U14" s="21">
        <v>44839</v>
      </c>
      <c r="V14" s="21">
        <v>45107</v>
      </c>
      <c r="W14" s="59">
        <v>45473</v>
      </c>
      <c r="X14" s="19" t="s">
        <v>130</v>
      </c>
      <c r="Y14" s="26">
        <v>1</v>
      </c>
      <c r="Z14" s="22">
        <f t="shared" si="6"/>
        <v>1</v>
      </c>
      <c r="AA14" s="23">
        <f t="shared" si="7"/>
        <v>1</v>
      </c>
      <c r="AB14" s="8" t="str">
        <f t="shared" si="8"/>
        <v>OK</v>
      </c>
      <c r="AC14" s="19" t="s">
        <v>131</v>
      </c>
      <c r="AD14" s="19" t="s">
        <v>105</v>
      </c>
      <c r="AE14" s="3"/>
      <c r="AF14" s="3"/>
    </row>
    <row r="15" spans="1:32" s="1" customFormat="1" ht="30" customHeight="1" x14ac:dyDescent="0.2">
      <c r="A15" s="82">
        <v>387</v>
      </c>
      <c r="B15" s="28">
        <v>44840</v>
      </c>
      <c r="C15" s="11" t="s">
        <v>81</v>
      </c>
      <c r="D15" s="6"/>
      <c r="E15" s="7" t="s">
        <v>82</v>
      </c>
      <c r="F15" s="10">
        <v>44826</v>
      </c>
      <c r="G15" s="18" t="s">
        <v>132</v>
      </c>
      <c r="H15" s="37" t="s">
        <v>68</v>
      </c>
      <c r="I15" s="27" t="s">
        <v>133</v>
      </c>
      <c r="J15" s="7" t="s">
        <v>134</v>
      </c>
      <c r="K15" s="7" t="s">
        <v>135</v>
      </c>
      <c r="L15" s="18">
        <v>1</v>
      </c>
      <c r="M15" s="6" t="s">
        <v>57</v>
      </c>
      <c r="N15" s="7" t="s">
        <v>72</v>
      </c>
      <c r="O15" s="7" t="s">
        <v>136</v>
      </c>
      <c r="P15" s="7" t="s">
        <v>72</v>
      </c>
      <c r="Q15" s="19" t="s">
        <v>137</v>
      </c>
      <c r="R15" s="19" t="s">
        <v>138</v>
      </c>
      <c r="S15" s="20">
        <v>1</v>
      </c>
      <c r="T15" s="19" t="s">
        <v>139</v>
      </c>
      <c r="U15" s="21">
        <v>44837</v>
      </c>
      <c r="V15" s="21">
        <v>45107</v>
      </c>
      <c r="W15" s="59">
        <v>45473</v>
      </c>
      <c r="X15" s="19" t="s">
        <v>140</v>
      </c>
      <c r="Y15" s="26">
        <v>1</v>
      </c>
      <c r="Z15" s="22">
        <f t="shared" si="6"/>
        <v>1</v>
      </c>
      <c r="AA15" s="23">
        <f t="shared" si="7"/>
        <v>1</v>
      </c>
      <c r="AB15" s="8" t="str">
        <f t="shared" si="8"/>
        <v>OK</v>
      </c>
      <c r="AC15" s="19" t="s">
        <v>141</v>
      </c>
      <c r="AD15" s="19" t="s">
        <v>77</v>
      </c>
      <c r="AE15" s="3"/>
      <c r="AF15" s="3"/>
    </row>
    <row r="16" spans="1:32" s="1" customFormat="1" ht="32.25" customHeight="1" x14ac:dyDescent="0.2">
      <c r="A16" s="82">
        <v>387</v>
      </c>
      <c r="B16" s="28" t="s">
        <v>80</v>
      </c>
      <c r="C16" s="11" t="s">
        <v>81</v>
      </c>
      <c r="D16" s="6"/>
      <c r="E16" s="7" t="s">
        <v>82</v>
      </c>
      <c r="F16" s="10">
        <v>44826</v>
      </c>
      <c r="G16" s="18" t="s">
        <v>142</v>
      </c>
      <c r="H16" s="37" t="s">
        <v>84</v>
      </c>
      <c r="I16" s="27" t="s">
        <v>143</v>
      </c>
      <c r="J16" s="7" t="s">
        <v>144</v>
      </c>
      <c r="K16" s="7" t="s">
        <v>145</v>
      </c>
      <c r="L16" s="18">
        <v>3</v>
      </c>
      <c r="M16" s="6" t="s">
        <v>57</v>
      </c>
      <c r="N16" s="7" t="s">
        <v>88</v>
      </c>
      <c r="O16" s="7" t="s">
        <v>89</v>
      </c>
      <c r="P16" s="7" t="s">
        <v>88</v>
      </c>
      <c r="Q16" s="19" t="s">
        <v>90</v>
      </c>
      <c r="R16" s="19" t="s">
        <v>146</v>
      </c>
      <c r="S16" s="20">
        <v>1</v>
      </c>
      <c r="T16" s="19" t="s">
        <v>92</v>
      </c>
      <c r="U16" s="21">
        <v>44839</v>
      </c>
      <c r="V16" s="21">
        <v>45107</v>
      </c>
      <c r="W16" s="59">
        <v>45473</v>
      </c>
      <c r="X16" s="19" t="s">
        <v>147</v>
      </c>
      <c r="Y16" s="22">
        <v>3</v>
      </c>
      <c r="Z16" s="22">
        <f t="shared" si="6"/>
        <v>1</v>
      </c>
      <c r="AA16" s="23">
        <f t="shared" si="7"/>
        <v>1</v>
      </c>
      <c r="AB16" s="8" t="str">
        <f t="shared" si="8"/>
        <v>OK</v>
      </c>
      <c r="AC16" s="36" t="s">
        <v>148</v>
      </c>
      <c r="AD16" s="32" t="s">
        <v>93</v>
      </c>
      <c r="AE16" s="3"/>
      <c r="AF16" s="3"/>
    </row>
    <row r="17" spans="1:32" s="1" customFormat="1" ht="30" customHeight="1" x14ac:dyDescent="0.2">
      <c r="A17" s="82">
        <v>387</v>
      </c>
      <c r="B17" s="28" t="s">
        <v>80</v>
      </c>
      <c r="C17" s="11" t="s">
        <v>81</v>
      </c>
      <c r="D17" s="6"/>
      <c r="E17" s="7" t="s">
        <v>82</v>
      </c>
      <c r="F17" s="10">
        <v>44826</v>
      </c>
      <c r="G17" s="18" t="s">
        <v>142</v>
      </c>
      <c r="H17" s="37" t="s">
        <v>84</v>
      </c>
      <c r="I17" s="27" t="s">
        <v>143</v>
      </c>
      <c r="J17" s="7" t="s">
        <v>144</v>
      </c>
      <c r="K17" s="7" t="s">
        <v>149</v>
      </c>
      <c r="L17" s="18">
        <v>3</v>
      </c>
      <c r="M17" s="6" t="s">
        <v>57</v>
      </c>
      <c r="N17" s="7" t="s">
        <v>88</v>
      </c>
      <c r="O17" s="7" t="s">
        <v>89</v>
      </c>
      <c r="P17" s="7" t="s">
        <v>88</v>
      </c>
      <c r="Q17" s="19" t="s">
        <v>90</v>
      </c>
      <c r="R17" s="19" t="s">
        <v>146</v>
      </c>
      <c r="S17" s="20">
        <v>1</v>
      </c>
      <c r="T17" s="19" t="s">
        <v>92</v>
      </c>
      <c r="U17" s="21">
        <v>44839</v>
      </c>
      <c r="V17" s="21">
        <v>45107</v>
      </c>
      <c r="W17" s="59">
        <v>45473</v>
      </c>
      <c r="X17" s="29" t="s">
        <v>150</v>
      </c>
      <c r="Y17" s="22">
        <v>3</v>
      </c>
      <c r="Z17" s="22">
        <f t="shared" si="6"/>
        <v>1</v>
      </c>
      <c r="AA17" s="23">
        <f t="shared" si="7"/>
        <v>1</v>
      </c>
      <c r="AB17" s="8" t="str">
        <f t="shared" si="8"/>
        <v>OK</v>
      </c>
      <c r="AC17" s="36" t="s">
        <v>151</v>
      </c>
      <c r="AD17" s="32" t="s">
        <v>93</v>
      </c>
      <c r="AE17" s="3"/>
      <c r="AF17" s="3"/>
    </row>
    <row r="18" spans="1:32" s="1" customFormat="1" ht="30" customHeight="1" x14ac:dyDescent="0.2">
      <c r="A18" s="82">
        <v>387</v>
      </c>
      <c r="B18" s="28" t="s">
        <v>80</v>
      </c>
      <c r="C18" s="11" t="s">
        <v>81</v>
      </c>
      <c r="D18" s="6"/>
      <c r="E18" s="7" t="s">
        <v>82</v>
      </c>
      <c r="F18" s="10">
        <v>44826</v>
      </c>
      <c r="G18" s="18" t="s">
        <v>152</v>
      </c>
      <c r="H18" s="37" t="s">
        <v>53</v>
      </c>
      <c r="I18" s="27" t="s">
        <v>153</v>
      </c>
      <c r="J18" s="7" t="s">
        <v>154</v>
      </c>
      <c r="K18" s="7" t="s">
        <v>155</v>
      </c>
      <c r="L18" s="18">
        <v>1</v>
      </c>
      <c r="M18" s="6" t="s">
        <v>57</v>
      </c>
      <c r="N18" s="7" t="s">
        <v>58</v>
      </c>
      <c r="O18" s="7" t="s">
        <v>156</v>
      </c>
      <c r="P18" s="7" t="s">
        <v>58</v>
      </c>
      <c r="Q18" s="19" t="s">
        <v>157</v>
      </c>
      <c r="R18" s="19" t="s">
        <v>158</v>
      </c>
      <c r="S18" s="20">
        <v>1</v>
      </c>
      <c r="T18" s="19" t="s">
        <v>159</v>
      </c>
      <c r="U18" s="21">
        <v>44832</v>
      </c>
      <c r="V18" s="21">
        <v>45170</v>
      </c>
      <c r="W18" s="59">
        <v>45473</v>
      </c>
      <c r="X18" s="33" t="s">
        <v>160</v>
      </c>
      <c r="Y18" s="30">
        <v>1</v>
      </c>
      <c r="Z18" s="22">
        <f t="shared" si="6"/>
        <v>1</v>
      </c>
      <c r="AA18" s="23">
        <f t="shared" si="7"/>
        <v>1</v>
      </c>
      <c r="AB18" s="8" t="str">
        <f t="shared" si="8"/>
        <v>OK</v>
      </c>
      <c r="AC18" s="33" t="s">
        <v>161</v>
      </c>
      <c r="AD18" s="36" t="s">
        <v>63</v>
      </c>
      <c r="AE18" s="3"/>
      <c r="AF18" s="3"/>
    </row>
    <row r="19" spans="1:32" s="1" customFormat="1" ht="30" customHeight="1" x14ac:dyDescent="0.2">
      <c r="A19" s="82">
        <v>387</v>
      </c>
      <c r="B19" s="28" t="s">
        <v>80</v>
      </c>
      <c r="C19" s="11" t="s">
        <v>81</v>
      </c>
      <c r="D19" s="6"/>
      <c r="E19" s="7" t="s">
        <v>82</v>
      </c>
      <c r="F19" s="10">
        <v>44826</v>
      </c>
      <c r="G19" s="18" t="s">
        <v>162</v>
      </c>
      <c r="H19" s="37" t="s">
        <v>53</v>
      </c>
      <c r="I19" s="27" t="s">
        <v>163</v>
      </c>
      <c r="J19" s="7" t="s">
        <v>164</v>
      </c>
      <c r="K19" s="7" t="s">
        <v>165</v>
      </c>
      <c r="L19" s="18">
        <v>1</v>
      </c>
      <c r="M19" s="6" t="s">
        <v>57</v>
      </c>
      <c r="N19" s="7" t="s">
        <v>58</v>
      </c>
      <c r="O19" s="7" t="s">
        <v>166</v>
      </c>
      <c r="P19" s="7" t="s">
        <v>58</v>
      </c>
      <c r="Q19" s="19" t="s">
        <v>157</v>
      </c>
      <c r="R19" s="19" t="s">
        <v>167</v>
      </c>
      <c r="S19" s="20">
        <v>1</v>
      </c>
      <c r="T19" s="19" t="s">
        <v>168</v>
      </c>
      <c r="U19" s="21">
        <v>44832</v>
      </c>
      <c r="V19" s="21">
        <v>45107</v>
      </c>
      <c r="W19" s="59">
        <v>45473</v>
      </c>
      <c r="X19" s="33" t="s">
        <v>169</v>
      </c>
      <c r="Y19" s="30">
        <v>1</v>
      </c>
      <c r="Z19" s="22">
        <f t="shared" si="6"/>
        <v>1</v>
      </c>
      <c r="AA19" s="23">
        <f t="shared" si="7"/>
        <v>1</v>
      </c>
      <c r="AB19" s="8" t="str">
        <f t="shared" si="8"/>
        <v>OK</v>
      </c>
      <c r="AC19" s="33" t="s">
        <v>170</v>
      </c>
      <c r="AD19" s="36" t="s">
        <v>63</v>
      </c>
      <c r="AE19" s="3"/>
      <c r="AF19" s="3"/>
    </row>
    <row r="20" spans="1:32" s="1" customFormat="1" ht="30" customHeight="1" x14ac:dyDescent="0.2">
      <c r="A20" s="82">
        <v>390</v>
      </c>
      <c r="B20" s="28">
        <v>44915</v>
      </c>
      <c r="C20" s="11" t="s">
        <v>81</v>
      </c>
      <c r="D20" s="6"/>
      <c r="E20" s="7" t="s">
        <v>171</v>
      </c>
      <c r="F20" s="10">
        <v>44914</v>
      </c>
      <c r="G20" s="18" t="s">
        <v>172</v>
      </c>
      <c r="H20" s="37" t="s">
        <v>53</v>
      </c>
      <c r="I20" s="27" t="s">
        <v>173</v>
      </c>
      <c r="J20" s="7" t="s">
        <v>174</v>
      </c>
      <c r="K20" s="7" t="s">
        <v>175</v>
      </c>
      <c r="L20" s="18">
        <v>7</v>
      </c>
      <c r="M20" s="6" t="s">
        <v>57</v>
      </c>
      <c r="N20" s="7" t="s">
        <v>176</v>
      </c>
      <c r="O20" s="7" t="s">
        <v>177</v>
      </c>
      <c r="P20" s="7" t="s">
        <v>176</v>
      </c>
      <c r="Q20" s="19" t="s">
        <v>178</v>
      </c>
      <c r="R20" s="19" t="s">
        <v>179</v>
      </c>
      <c r="S20" s="20">
        <v>1</v>
      </c>
      <c r="T20" s="19" t="s">
        <v>180</v>
      </c>
      <c r="U20" s="21">
        <v>44986</v>
      </c>
      <c r="V20" s="21">
        <v>45278</v>
      </c>
      <c r="W20" s="60">
        <v>45473</v>
      </c>
      <c r="X20" s="33" t="s">
        <v>181</v>
      </c>
      <c r="Y20" s="26">
        <v>6.9</v>
      </c>
      <c r="Z20" s="22">
        <f t="shared" si="6"/>
        <v>0.98571428571428577</v>
      </c>
      <c r="AA20" s="23">
        <f t="shared" si="7"/>
        <v>0.98571428571428577</v>
      </c>
      <c r="AB20" s="8" t="str">
        <f t="shared" si="8"/>
        <v>ROJO</v>
      </c>
      <c r="AC20" s="33" t="s">
        <v>182</v>
      </c>
      <c r="AD20" s="36" t="s">
        <v>63</v>
      </c>
      <c r="AE20" s="3"/>
      <c r="AF20" s="3"/>
    </row>
    <row r="21" spans="1:32" s="1" customFormat="1" ht="30" customHeight="1" x14ac:dyDescent="0.2">
      <c r="A21" s="82">
        <v>390</v>
      </c>
      <c r="B21" s="28">
        <v>44915</v>
      </c>
      <c r="C21" s="11" t="s">
        <v>81</v>
      </c>
      <c r="D21" s="6"/>
      <c r="E21" s="7" t="s">
        <v>171</v>
      </c>
      <c r="F21" s="10">
        <v>44914</v>
      </c>
      <c r="G21" s="18" t="s">
        <v>172</v>
      </c>
      <c r="H21" s="37" t="s">
        <v>53</v>
      </c>
      <c r="I21" s="27" t="s">
        <v>173</v>
      </c>
      <c r="J21" s="7" t="s">
        <v>174</v>
      </c>
      <c r="K21" s="7" t="s">
        <v>183</v>
      </c>
      <c r="L21" s="18">
        <v>7</v>
      </c>
      <c r="M21" s="6" t="s">
        <v>57</v>
      </c>
      <c r="N21" s="7" t="s">
        <v>176</v>
      </c>
      <c r="O21" s="7" t="s">
        <v>177</v>
      </c>
      <c r="P21" s="7" t="s">
        <v>176</v>
      </c>
      <c r="Q21" s="19" t="s">
        <v>178</v>
      </c>
      <c r="R21" s="19" t="s">
        <v>179</v>
      </c>
      <c r="S21" s="20">
        <v>1</v>
      </c>
      <c r="T21" s="19" t="s">
        <v>180</v>
      </c>
      <c r="U21" s="21">
        <v>44986</v>
      </c>
      <c r="V21" s="21">
        <v>45278</v>
      </c>
      <c r="W21" s="60">
        <v>45473</v>
      </c>
      <c r="X21" s="33" t="s">
        <v>184</v>
      </c>
      <c r="Y21" s="26">
        <v>6.9</v>
      </c>
      <c r="Z21" s="22">
        <f t="shared" si="6"/>
        <v>0.98571428571428577</v>
      </c>
      <c r="AA21" s="23">
        <f t="shared" si="7"/>
        <v>0.98571428571428577</v>
      </c>
      <c r="AB21" s="8" t="str">
        <f t="shared" si="8"/>
        <v>ROJO</v>
      </c>
      <c r="AC21" s="19" t="s">
        <v>182</v>
      </c>
      <c r="AD21" s="36" t="s">
        <v>63</v>
      </c>
      <c r="AE21" s="3"/>
      <c r="AF21" s="3"/>
    </row>
    <row r="22" spans="1:32" s="1" customFormat="1" ht="30" customHeight="1" x14ac:dyDescent="0.2">
      <c r="A22" s="82">
        <v>390</v>
      </c>
      <c r="B22" s="28">
        <v>44915</v>
      </c>
      <c r="C22" s="11" t="s">
        <v>81</v>
      </c>
      <c r="D22" s="6"/>
      <c r="E22" s="7" t="s">
        <v>171</v>
      </c>
      <c r="F22" s="10">
        <v>44914</v>
      </c>
      <c r="G22" s="18" t="s">
        <v>185</v>
      </c>
      <c r="H22" s="37" t="s">
        <v>53</v>
      </c>
      <c r="I22" s="27" t="s">
        <v>186</v>
      </c>
      <c r="J22" s="7" t="s">
        <v>187</v>
      </c>
      <c r="K22" s="7" t="s">
        <v>188</v>
      </c>
      <c r="L22" s="18">
        <v>1</v>
      </c>
      <c r="M22" s="6" t="s">
        <v>57</v>
      </c>
      <c r="N22" s="7" t="s">
        <v>176</v>
      </c>
      <c r="O22" s="7" t="s">
        <v>177</v>
      </c>
      <c r="P22" s="7" t="s">
        <v>176</v>
      </c>
      <c r="Q22" s="19" t="s">
        <v>178</v>
      </c>
      <c r="R22" s="19" t="s">
        <v>189</v>
      </c>
      <c r="S22" s="20">
        <v>1</v>
      </c>
      <c r="T22" s="19" t="s">
        <v>180</v>
      </c>
      <c r="U22" s="21">
        <v>44986</v>
      </c>
      <c r="V22" s="21">
        <v>45278</v>
      </c>
      <c r="W22" s="60">
        <v>45473</v>
      </c>
      <c r="X22" s="19" t="s">
        <v>190</v>
      </c>
      <c r="Y22" s="26">
        <v>1</v>
      </c>
      <c r="Z22" s="22">
        <f t="shared" si="6"/>
        <v>1</v>
      </c>
      <c r="AA22" s="23">
        <f t="shared" si="7"/>
        <v>1</v>
      </c>
      <c r="AB22" s="8" t="str">
        <f t="shared" si="8"/>
        <v>OK</v>
      </c>
      <c r="AC22" s="19" t="s">
        <v>191</v>
      </c>
      <c r="AD22" s="36" t="s">
        <v>63</v>
      </c>
      <c r="AE22" s="3"/>
      <c r="AF22" s="3"/>
    </row>
    <row r="23" spans="1:32" s="1" customFormat="1" ht="30" customHeight="1" x14ac:dyDescent="0.2">
      <c r="A23" s="82">
        <v>390</v>
      </c>
      <c r="B23" s="28">
        <v>44915</v>
      </c>
      <c r="C23" s="11" t="s">
        <v>81</v>
      </c>
      <c r="D23" s="6"/>
      <c r="E23" s="7" t="s">
        <v>171</v>
      </c>
      <c r="F23" s="10">
        <v>44914</v>
      </c>
      <c r="G23" s="18" t="s">
        <v>192</v>
      </c>
      <c r="H23" s="37" t="s">
        <v>53</v>
      </c>
      <c r="I23" s="27" t="s">
        <v>193</v>
      </c>
      <c r="J23" s="7" t="s">
        <v>194</v>
      </c>
      <c r="K23" s="7" t="s">
        <v>195</v>
      </c>
      <c r="L23" s="18">
        <v>9</v>
      </c>
      <c r="M23" s="6" t="s">
        <v>57</v>
      </c>
      <c r="N23" s="7" t="s">
        <v>176</v>
      </c>
      <c r="O23" s="7" t="s">
        <v>177</v>
      </c>
      <c r="P23" s="7" t="s">
        <v>176</v>
      </c>
      <c r="Q23" s="19" t="s">
        <v>178</v>
      </c>
      <c r="R23" s="19" t="s">
        <v>196</v>
      </c>
      <c r="S23" s="20">
        <v>1</v>
      </c>
      <c r="T23" s="19" t="s">
        <v>180</v>
      </c>
      <c r="U23" s="21">
        <v>44986</v>
      </c>
      <c r="V23" s="21">
        <v>45278</v>
      </c>
      <c r="W23" s="60">
        <v>45473</v>
      </c>
      <c r="X23" s="19" t="s">
        <v>190</v>
      </c>
      <c r="Y23" s="26">
        <v>9</v>
      </c>
      <c r="Z23" s="22">
        <f t="shared" si="6"/>
        <v>1</v>
      </c>
      <c r="AA23" s="23">
        <f t="shared" si="7"/>
        <v>1</v>
      </c>
      <c r="AB23" s="8" t="str">
        <f t="shared" si="8"/>
        <v>OK</v>
      </c>
      <c r="AC23" s="19" t="s">
        <v>197</v>
      </c>
      <c r="AD23" s="36" t="s">
        <v>63</v>
      </c>
      <c r="AE23" s="3"/>
      <c r="AF23" s="3"/>
    </row>
    <row r="24" spans="1:32" s="1" customFormat="1" ht="22.5" customHeight="1" x14ac:dyDescent="0.2">
      <c r="A24" s="82">
        <v>390</v>
      </c>
      <c r="B24" s="28">
        <v>44915</v>
      </c>
      <c r="C24" s="11" t="s">
        <v>81</v>
      </c>
      <c r="D24" s="6"/>
      <c r="E24" s="7" t="s">
        <v>171</v>
      </c>
      <c r="F24" s="10">
        <v>44914</v>
      </c>
      <c r="G24" s="18" t="s">
        <v>198</v>
      </c>
      <c r="H24" s="37" t="s">
        <v>53</v>
      </c>
      <c r="I24" s="27" t="s">
        <v>199</v>
      </c>
      <c r="J24" s="7" t="s">
        <v>200</v>
      </c>
      <c r="K24" s="7" t="s">
        <v>201</v>
      </c>
      <c r="L24" s="18">
        <v>2</v>
      </c>
      <c r="M24" s="6" t="s">
        <v>57</v>
      </c>
      <c r="N24" s="7" t="s">
        <v>176</v>
      </c>
      <c r="O24" s="7" t="s">
        <v>177</v>
      </c>
      <c r="P24" s="7" t="s">
        <v>176</v>
      </c>
      <c r="Q24" s="19" t="s">
        <v>178</v>
      </c>
      <c r="R24" s="19" t="s">
        <v>202</v>
      </c>
      <c r="S24" s="20">
        <v>1</v>
      </c>
      <c r="T24" s="19" t="s">
        <v>180</v>
      </c>
      <c r="U24" s="21">
        <v>44986</v>
      </c>
      <c r="V24" s="21">
        <v>45278</v>
      </c>
      <c r="W24" s="60">
        <v>45473</v>
      </c>
      <c r="X24" s="33" t="s">
        <v>203</v>
      </c>
      <c r="Y24" s="26">
        <v>1.95</v>
      </c>
      <c r="Z24" s="22">
        <f t="shared" si="6"/>
        <v>0.97499999999999998</v>
      </c>
      <c r="AA24" s="23">
        <f t="shared" si="7"/>
        <v>0.97499999999999998</v>
      </c>
      <c r="AB24" s="8" t="str">
        <f t="shared" si="8"/>
        <v>ROJO</v>
      </c>
      <c r="AC24" s="19" t="s">
        <v>204</v>
      </c>
      <c r="AD24" s="36" t="s">
        <v>63</v>
      </c>
      <c r="AE24" s="3"/>
      <c r="AF24" s="3"/>
    </row>
    <row r="25" spans="1:32" s="1" customFormat="1" ht="30" customHeight="1" x14ac:dyDescent="0.2">
      <c r="A25" s="82">
        <v>390</v>
      </c>
      <c r="B25" s="28">
        <v>44915</v>
      </c>
      <c r="C25" s="11" t="s">
        <v>81</v>
      </c>
      <c r="D25" s="6"/>
      <c r="E25" s="7" t="s">
        <v>171</v>
      </c>
      <c r="F25" s="10">
        <v>44914</v>
      </c>
      <c r="G25" s="18" t="s">
        <v>205</v>
      </c>
      <c r="H25" s="37" t="s">
        <v>53</v>
      </c>
      <c r="I25" s="27" t="s">
        <v>206</v>
      </c>
      <c r="J25" s="7" t="s">
        <v>207</v>
      </c>
      <c r="K25" s="7" t="s">
        <v>208</v>
      </c>
      <c r="L25" s="18">
        <v>9</v>
      </c>
      <c r="M25" s="6" t="s">
        <v>57</v>
      </c>
      <c r="N25" s="7" t="s">
        <v>176</v>
      </c>
      <c r="O25" s="7" t="s">
        <v>177</v>
      </c>
      <c r="P25" s="7" t="s">
        <v>176</v>
      </c>
      <c r="Q25" s="19" t="s">
        <v>178</v>
      </c>
      <c r="R25" s="19" t="s">
        <v>209</v>
      </c>
      <c r="S25" s="20">
        <v>1</v>
      </c>
      <c r="T25" s="19" t="s">
        <v>180</v>
      </c>
      <c r="U25" s="21">
        <v>44986</v>
      </c>
      <c r="V25" s="21">
        <v>45278</v>
      </c>
      <c r="W25" s="60">
        <v>45473</v>
      </c>
      <c r="X25" s="19" t="s">
        <v>190</v>
      </c>
      <c r="Y25" s="26">
        <v>9</v>
      </c>
      <c r="Z25" s="22">
        <f t="shared" si="6"/>
        <v>1</v>
      </c>
      <c r="AA25" s="23">
        <f t="shared" si="7"/>
        <v>1</v>
      </c>
      <c r="AB25" s="8" t="str">
        <f t="shared" si="8"/>
        <v>OK</v>
      </c>
      <c r="AC25" s="19" t="s">
        <v>197</v>
      </c>
      <c r="AD25" s="36" t="s">
        <v>63</v>
      </c>
      <c r="AE25" s="3"/>
      <c r="AF25" s="3"/>
    </row>
    <row r="26" spans="1:32" s="1" customFormat="1" ht="30" customHeight="1" x14ac:dyDescent="0.2">
      <c r="A26" s="82">
        <v>390</v>
      </c>
      <c r="B26" s="28">
        <v>44915</v>
      </c>
      <c r="C26" s="11" t="s">
        <v>81</v>
      </c>
      <c r="D26" s="6"/>
      <c r="E26" s="7" t="s">
        <v>171</v>
      </c>
      <c r="F26" s="10">
        <v>44914</v>
      </c>
      <c r="G26" s="18" t="s">
        <v>210</v>
      </c>
      <c r="H26" s="37" t="s">
        <v>53</v>
      </c>
      <c r="I26" s="27" t="s">
        <v>211</v>
      </c>
      <c r="J26" s="7" t="s">
        <v>194</v>
      </c>
      <c r="K26" s="7" t="s">
        <v>212</v>
      </c>
      <c r="L26" s="18">
        <v>5</v>
      </c>
      <c r="M26" s="6" t="s">
        <v>57</v>
      </c>
      <c r="N26" s="7" t="s">
        <v>176</v>
      </c>
      <c r="O26" s="7" t="s">
        <v>177</v>
      </c>
      <c r="P26" s="7" t="s">
        <v>176</v>
      </c>
      <c r="Q26" s="19" t="s">
        <v>178</v>
      </c>
      <c r="R26" s="19" t="s">
        <v>213</v>
      </c>
      <c r="S26" s="20">
        <v>1</v>
      </c>
      <c r="T26" s="19" t="s">
        <v>180</v>
      </c>
      <c r="U26" s="21">
        <v>44986</v>
      </c>
      <c r="V26" s="21">
        <v>45278</v>
      </c>
      <c r="W26" s="60">
        <v>45473</v>
      </c>
      <c r="X26" s="19" t="s">
        <v>190</v>
      </c>
      <c r="Y26" s="26">
        <v>5</v>
      </c>
      <c r="Z26" s="22">
        <f t="shared" si="6"/>
        <v>1</v>
      </c>
      <c r="AA26" s="23">
        <f t="shared" si="7"/>
        <v>1</v>
      </c>
      <c r="AB26" s="8" t="str">
        <f t="shared" si="8"/>
        <v>OK</v>
      </c>
      <c r="AC26" s="19" t="s">
        <v>197</v>
      </c>
      <c r="AD26" s="36" t="s">
        <v>63</v>
      </c>
      <c r="AE26" s="3"/>
      <c r="AF26" s="3"/>
    </row>
    <row r="27" spans="1:32" s="1" customFormat="1" ht="30" customHeight="1" x14ac:dyDescent="0.2">
      <c r="A27" s="82">
        <v>390</v>
      </c>
      <c r="B27" s="28">
        <v>44915</v>
      </c>
      <c r="C27" s="11" t="s">
        <v>81</v>
      </c>
      <c r="D27" s="6"/>
      <c r="E27" s="7" t="s">
        <v>171</v>
      </c>
      <c r="F27" s="10">
        <v>44914</v>
      </c>
      <c r="G27" s="18" t="s">
        <v>214</v>
      </c>
      <c r="H27" s="37" t="s">
        <v>53</v>
      </c>
      <c r="I27" s="27" t="s">
        <v>215</v>
      </c>
      <c r="J27" s="7" t="s">
        <v>216</v>
      </c>
      <c r="K27" s="7" t="s">
        <v>217</v>
      </c>
      <c r="L27" s="18">
        <v>1</v>
      </c>
      <c r="M27" s="6" t="s">
        <v>57</v>
      </c>
      <c r="N27" s="7" t="s">
        <v>176</v>
      </c>
      <c r="O27" s="7" t="s">
        <v>177</v>
      </c>
      <c r="P27" s="7" t="s">
        <v>176</v>
      </c>
      <c r="Q27" s="19" t="s">
        <v>178</v>
      </c>
      <c r="R27" s="19" t="s">
        <v>218</v>
      </c>
      <c r="S27" s="20">
        <v>1</v>
      </c>
      <c r="T27" s="19" t="s">
        <v>180</v>
      </c>
      <c r="U27" s="21">
        <v>44986</v>
      </c>
      <c r="V27" s="21">
        <v>45278</v>
      </c>
      <c r="W27" s="60">
        <v>45473</v>
      </c>
      <c r="X27" s="19" t="s">
        <v>190</v>
      </c>
      <c r="Y27" s="26">
        <v>1</v>
      </c>
      <c r="Z27" s="22">
        <f t="shared" si="6"/>
        <v>1</v>
      </c>
      <c r="AA27" s="23">
        <f t="shared" si="7"/>
        <v>1</v>
      </c>
      <c r="AB27" s="8" t="str">
        <f t="shared" si="8"/>
        <v>OK</v>
      </c>
      <c r="AC27" s="19" t="s">
        <v>197</v>
      </c>
      <c r="AD27" s="36" t="s">
        <v>63</v>
      </c>
      <c r="AE27" s="3"/>
      <c r="AF27" s="3"/>
    </row>
    <row r="28" spans="1:32" s="1" customFormat="1" ht="30" customHeight="1" x14ac:dyDescent="0.2">
      <c r="A28" s="82">
        <v>393</v>
      </c>
      <c r="B28" s="28">
        <v>45075</v>
      </c>
      <c r="C28" s="11" t="s">
        <v>81</v>
      </c>
      <c r="D28" s="6"/>
      <c r="E28" s="7" t="s">
        <v>219</v>
      </c>
      <c r="F28" s="10">
        <v>45072</v>
      </c>
      <c r="G28" s="18" t="s">
        <v>172</v>
      </c>
      <c r="H28" s="37" t="s">
        <v>53</v>
      </c>
      <c r="I28" s="27" t="s">
        <v>220</v>
      </c>
      <c r="J28" s="7" t="s">
        <v>221</v>
      </c>
      <c r="K28" s="7" t="s">
        <v>222</v>
      </c>
      <c r="L28" s="18">
        <v>1</v>
      </c>
      <c r="M28" s="6" t="s">
        <v>57</v>
      </c>
      <c r="N28" s="7" t="s">
        <v>176</v>
      </c>
      <c r="O28" s="7" t="s">
        <v>223</v>
      </c>
      <c r="P28" s="7" t="s">
        <v>176</v>
      </c>
      <c r="Q28" s="19" t="s">
        <v>224</v>
      </c>
      <c r="R28" s="19" t="s">
        <v>225</v>
      </c>
      <c r="S28" s="20">
        <v>0.5</v>
      </c>
      <c r="T28" s="19" t="s">
        <v>226</v>
      </c>
      <c r="U28" s="21">
        <v>45108</v>
      </c>
      <c r="V28" s="21">
        <v>45291</v>
      </c>
      <c r="W28" s="60">
        <v>45473</v>
      </c>
      <c r="X28" s="31" t="s">
        <v>227</v>
      </c>
      <c r="Y28" s="26">
        <v>1</v>
      </c>
      <c r="Z28" s="22">
        <f t="shared" ref="Z28:Z43" si="9">IF(Y28="","",IF(OR($L28=0,$L28="",W28=""),"",Y28/$L28))</f>
        <v>1</v>
      </c>
      <c r="AA28" s="23">
        <f t="shared" ref="AA28:AA43" si="10">IF(OR($S28="",Z28=""),"",IF(OR($S28=0,Z28=0),0,IF((Z28*100%)/$S28&gt;100%,100%,(Z28*100%)/$S28)))</f>
        <v>1</v>
      </c>
      <c r="AB28" s="8" t="str">
        <f t="shared" ref="AB28:AB43" si="11">IF(Y28="","",IF(W28="","FALTA FECHA SEGUIMIENTO",IF(W28&gt;$V28,IF(AA28=100%,"OK","ROJO"),IF(AA28&lt;ROUND(DAYS360($U28,W28,FALSE),0)/ROUND(DAYS360($U28,$V28,FALSE),-1),"ROJO",IF(AA28=100%,"OK","AMARILLO")))))</f>
        <v>OK</v>
      </c>
      <c r="AC28" s="33" t="s">
        <v>228</v>
      </c>
      <c r="AD28" s="36" t="s">
        <v>63</v>
      </c>
      <c r="AE28" s="3"/>
      <c r="AF28" s="3"/>
    </row>
    <row r="29" spans="1:32" s="1" customFormat="1" ht="30" customHeight="1" x14ac:dyDescent="0.2">
      <c r="A29" s="82">
        <v>393</v>
      </c>
      <c r="B29" s="28">
        <v>45075</v>
      </c>
      <c r="C29" s="11" t="s">
        <v>81</v>
      </c>
      <c r="D29" s="6"/>
      <c r="E29" s="7" t="s">
        <v>219</v>
      </c>
      <c r="F29" s="10">
        <v>45072</v>
      </c>
      <c r="G29" s="18" t="s">
        <v>172</v>
      </c>
      <c r="H29" s="37" t="s">
        <v>53</v>
      </c>
      <c r="I29" s="27" t="s">
        <v>220</v>
      </c>
      <c r="J29" s="7" t="s">
        <v>221</v>
      </c>
      <c r="K29" s="7" t="s">
        <v>229</v>
      </c>
      <c r="L29" s="18">
        <v>1</v>
      </c>
      <c r="M29" s="6" t="s">
        <v>57</v>
      </c>
      <c r="N29" s="7" t="s">
        <v>176</v>
      </c>
      <c r="O29" s="7" t="s">
        <v>223</v>
      </c>
      <c r="P29" s="7" t="s">
        <v>176</v>
      </c>
      <c r="Q29" s="19" t="s">
        <v>224</v>
      </c>
      <c r="R29" s="19" t="s">
        <v>225</v>
      </c>
      <c r="S29" s="20">
        <v>0.5</v>
      </c>
      <c r="T29" s="19" t="s">
        <v>226</v>
      </c>
      <c r="U29" s="21">
        <v>45108</v>
      </c>
      <c r="V29" s="21">
        <v>45291</v>
      </c>
      <c r="W29" s="60">
        <v>45473</v>
      </c>
      <c r="X29" s="19" t="s">
        <v>190</v>
      </c>
      <c r="Y29" s="26">
        <v>1</v>
      </c>
      <c r="Z29" s="22">
        <f t="shared" si="9"/>
        <v>1</v>
      </c>
      <c r="AA29" s="23">
        <f t="shared" si="10"/>
        <v>1</v>
      </c>
      <c r="AB29" s="8" t="str">
        <f t="shared" si="11"/>
        <v>OK</v>
      </c>
      <c r="AC29" s="19" t="s">
        <v>230</v>
      </c>
      <c r="AD29" s="36" t="s">
        <v>63</v>
      </c>
      <c r="AE29" s="3"/>
      <c r="AF29" s="3"/>
    </row>
    <row r="30" spans="1:32" s="1" customFormat="1" ht="30" customHeight="1" x14ac:dyDescent="0.2">
      <c r="A30" s="82">
        <v>393</v>
      </c>
      <c r="B30" s="28">
        <v>45075</v>
      </c>
      <c r="C30" s="11" t="s">
        <v>81</v>
      </c>
      <c r="D30" s="6"/>
      <c r="E30" s="7" t="s">
        <v>219</v>
      </c>
      <c r="F30" s="10">
        <v>45072</v>
      </c>
      <c r="G30" s="18" t="s">
        <v>172</v>
      </c>
      <c r="H30" s="37" t="s">
        <v>53</v>
      </c>
      <c r="I30" s="27" t="s">
        <v>220</v>
      </c>
      <c r="J30" s="7" t="s">
        <v>221</v>
      </c>
      <c r="K30" s="7" t="s">
        <v>231</v>
      </c>
      <c r="L30" s="18">
        <v>1</v>
      </c>
      <c r="M30" s="6" t="s">
        <v>57</v>
      </c>
      <c r="N30" s="7" t="s">
        <v>176</v>
      </c>
      <c r="O30" s="7" t="s">
        <v>223</v>
      </c>
      <c r="P30" s="7" t="s">
        <v>176</v>
      </c>
      <c r="Q30" s="19" t="s">
        <v>224</v>
      </c>
      <c r="R30" s="19" t="s">
        <v>225</v>
      </c>
      <c r="S30" s="20">
        <v>0.5</v>
      </c>
      <c r="T30" s="19" t="s">
        <v>226</v>
      </c>
      <c r="U30" s="21">
        <v>45108</v>
      </c>
      <c r="V30" s="21">
        <v>45291</v>
      </c>
      <c r="W30" s="60">
        <v>45473</v>
      </c>
      <c r="X30" s="19" t="s">
        <v>190</v>
      </c>
      <c r="Y30" s="26">
        <v>1</v>
      </c>
      <c r="Z30" s="22">
        <f t="shared" si="9"/>
        <v>1</v>
      </c>
      <c r="AA30" s="23">
        <f t="shared" si="10"/>
        <v>1</v>
      </c>
      <c r="AB30" s="8" t="str">
        <f t="shared" si="11"/>
        <v>OK</v>
      </c>
      <c r="AC30" s="19" t="s">
        <v>230</v>
      </c>
      <c r="AD30" s="36" t="s">
        <v>63</v>
      </c>
      <c r="AE30" s="3"/>
      <c r="AF30" s="3"/>
    </row>
    <row r="31" spans="1:32" s="1" customFormat="1" ht="30" customHeight="1" x14ac:dyDescent="0.2">
      <c r="A31" s="82">
        <v>393</v>
      </c>
      <c r="B31" s="28">
        <v>45075</v>
      </c>
      <c r="C31" s="11" t="s">
        <v>81</v>
      </c>
      <c r="D31" s="6"/>
      <c r="E31" s="7" t="s">
        <v>219</v>
      </c>
      <c r="F31" s="10">
        <v>45072</v>
      </c>
      <c r="G31" s="18" t="s">
        <v>185</v>
      </c>
      <c r="H31" s="37" t="s">
        <v>53</v>
      </c>
      <c r="I31" s="27" t="s">
        <v>232</v>
      </c>
      <c r="J31" s="7" t="s">
        <v>233</v>
      </c>
      <c r="K31" s="7" t="s">
        <v>234</v>
      </c>
      <c r="L31" s="18">
        <v>1</v>
      </c>
      <c r="M31" s="6" t="s">
        <v>57</v>
      </c>
      <c r="N31" s="7" t="s">
        <v>176</v>
      </c>
      <c r="O31" s="7" t="s">
        <v>223</v>
      </c>
      <c r="P31" s="7" t="s">
        <v>176</v>
      </c>
      <c r="Q31" s="19" t="s">
        <v>224</v>
      </c>
      <c r="R31" s="19" t="s">
        <v>235</v>
      </c>
      <c r="S31" s="20">
        <v>0.5</v>
      </c>
      <c r="T31" s="19" t="s">
        <v>226</v>
      </c>
      <c r="U31" s="21">
        <v>45108</v>
      </c>
      <c r="V31" s="21">
        <v>45291</v>
      </c>
      <c r="W31" s="60">
        <v>45473</v>
      </c>
      <c r="X31" s="38" t="s">
        <v>236</v>
      </c>
      <c r="Y31" s="26">
        <v>1</v>
      </c>
      <c r="Z31" s="22">
        <f t="shared" si="9"/>
        <v>1</v>
      </c>
      <c r="AA31" s="23">
        <f t="shared" si="10"/>
        <v>1</v>
      </c>
      <c r="AB31" s="8" t="str">
        <f t="shared" si="11"/>
        <v>OK</v>
      </c>
      <c r="AC31" s="33" t="s">
        <v>237</v>
      </c>
      <c r="AD31" s="36" t="s">
        <v>63</v>
      </c>
      <c r="AE31" s="3"/>
      <c r="AF31" s="3"/>
    </row>
    <row r="32" spans="1:32" s="1" customFormat="1" ht="30" customHeight="1" x14ac:dyDescent="0.2">
      <c r="A32" s="82">
        <v>393</v>
      </c>
      <c r="B32" s="28">
        <v>45075</v>
      </c>
      <c r="C32" s="11" t="s">
        <v>81</v>
      </c>
      <c r="D32" s="6"/>
      <c r="E32" s="7" t="s">
        <v>219</v>
      </c>
      <c r="F32" s="10">
        <v>45072</v>
      </c>
      <c r="G32" s="18" t="s">
        <v>185</v>
      </c>
      <c r="H32" s="37" t="s">
        <v>53</v>
      </c>
      <c r="I32" s="27" t="s">
        <v>232</v>
      </c>
      <c r="J32" s="7" t="s">
        <v>233</v>
      </c>
      <c r="K32" s="7" t="s">
        <v>238</v>
      </c>
      <c r="L32" s="18">
        <v>1</v>
      </c>
      <c r="M32" s="6" t="s">
        <v>57</v>
      </c>
      <c r="N32" s="7" t="s">
        <v>176</v>
      </c>
      <c r="O32" s="7" t="s">
        <v>223</v>
      </c>
      <c r="P32" s="7" t="s">
        <v>176</v>
      </c>
      <c r="Q32" s="19" t="s">
        <v>224</v>
      </c>
      <c r="R32" s="19" t="s">
        <v>235</v>
      </c>
      <c r="S32" s="20">
        <v>0.5</v>
      </c>
      <c r="T32" s="19" t="s">
        <v>226</v>
      </c>
      <c r="U32" s="21">
        <v>45108</v>
      </c>
      <c r="V32" s="21">
        <v>45291</v>
      </c>
      <c r="W32" s="60">
        <v>45473</v>
      </c>
      <c r="X32" s="19" t="s">
        <v>190</v>
      </c>
      <c r="Y32" s="26">
        <v>0.5</v>
      </c>
      <c r="Z32" s="22">
        <f t="shared" si="9"/>
        <v>0.5</v>
      </c>
      <c r="AA32" s="23">
        <f t="shared" si="10"/>
        <v>1</v>
      </c>
      <c r="AB32" s="8" t="str">
        <f t="shared" si="11"/>
        <v>OK</v>
      </c>
      <c r="AC32" s="33" t="s">
        <v>237</v>
      </c>
      <c r="AD32" s="36" t="s">
        <v>63</v>
      </c>
      <c r="AE32" s="3"/>
      <c r="AF32" s="3"/>
    </row>
    <row r="33" spans="1:32" s="1" customFormat="1" ht="30" customHeight="1" x14ac:dyDescent="0.2">
      <c r="A33" s="82">
        <v>393</v>
      </c>
      <c r="B33" s="28">
        <v>45075</v>
      </c>
      <c r="C33" s="11" t="s">
        <v>81</v>
      </c>
      <c r="D33" s="6"/>
      <c r="E33" s="7" t="s">
        <v>219</v>
      </c>
      <c r="F33" s="10">
        <v>45072</v>
      </c>
      <c r="G33" s="18" t="s">
        <v>185</v>
      </c>
      <c r="H33" s="37" t="s">
        <v>53</v>
      </c>
      <c r="I33" s="27" t="s">
        <v>232</v>
      </c>
      <c r="J33" s="7" t="s">
        <v>233</v>
      </c>
      <c r="K33" s="7" t="s">
        <v>239</v>
      </c>
      <c r="L33" s="18">
        <v>1</v>
      </c>
      <c r="M33" s="6" t="s">
        <v>57</v>
      </c>
      <c r="N33" s="7" t="s">
        <v>176</v>
      </c>
      <c r="O33" s="7" t="s">
        <v>223</v>
      </c>
      <c r="P33" s="7" t="s">
        <v>176</v>
      </c>
      <c r="Q33" s="19" t="s">
        <v>224</v>
      </c>
      <c r="R33" s="19" t="s">
        <v>235</v>
      </c>
      <c r="S33" s="20">
        <v>0.5</v>
      </c>
      <c r="T33" s="19" t="s">
        <v>226</v>
      </c>
      <c r="U33" s="21">
        <v>45108</v>
      </c>
      <c r="V33" s="21">
        <v>45291</v>
      </c>
      <c r="W33" s="60">
        <v>45473</v>
      </c>
      <c r="X33" s="19" t="s">
        <v>190</v>
      </c>
      <c r="Y33" s="26">
        <v>1</v>
      </c>
      <c r="Z33" s="22">
        <f t="shared" si="9"/>
        <v>1</v>
      </c>
      <c r="AA33" s="23">
        <f t="shared" si="10"/>
        <v>1</v>
      </c>
      <c r="AB33" s="8" t="str">
        <f t="shared" si="11"/>
        <v>OK</v>
      </c>
      <c r="AC33" s="33" t="s">
        <v>237</v>
      </c>
      <c r="AD33" s="36" t="s">
        <v>63</v>
      </c>
      <c r="AE33" s="3"/>
      <c r="AF33" s="3"/>
    </row>
    <row r="34" spans="1:32" s="1" customFormat="1" ht="30" customHeight="1" x14ac:dyDescent="0.2">
      <c r="A34" s="82">
        <v>393</v>
      </c>
      <c r="B34" s="28">
        <v>45075</v>
      </c>
      <c r="C34" s="11" t="s">
        <v>81</v>
      </c>
      <c r="D34" s="6"/>
      <c r="E34" s="7" t="s">
        <v>219</v>
      </c>
      <c r="F34" s="10">
        <v>45072</v>
      </c>
      <c r="G34" s="18" t="s">
        <v>185</v>
      </c>
      <c r="H34" s="37" t="s">
        <v>53</v>
      </c>
      <c r="I34" s="27" t="s">
        <v>232</v>
      </c>
      <c r="J34" s="7" t="s">
        <v>233</v>
      </c>
      <c r="K34" s="7" t="s">
        <v>240</v>
      </c>
      <c r="L34" s="18">
        <v>1</v>
      </c>
      <c r="M34" s="6" t="s">
        <v>57</v>
      </c>
      <c r="N34" s="7" t="s">
        <v>176</v>
      </c>
      <c r="O34" s="7" t="s">
        <v>223</v>
      </c>
      <c r="P34" s="7" t="s">
        <v>176</v>
      </c>
      <c r="Q34" s="19" t="s">
        <v>224</v>
      </c>
      <c r="R34" s="19" t="s">
        <v>235</v>
      </c>
      <c r="S34" s="20">
        <v>0.5</v>
      </c>
      <c r="T34" s="19" t="s">
        <v>226</v>
      </c>
      <c r="U34" s="21">
        <v>45108</v>
      </c>
      <c r="V34" s="21">
        <v>45291</v>
      </c>
      <c r="W34" s="60">
        <v>45473</v>
      </c>
      <c r="X34" s="19" t="s">
        <v>190</v>
      </c>
      <c r="Y34" s="26">
        <v>1</v>
      </c>
      <c r="Z34" s="22">
        <f t="shared" si="9"/>
        <v>1</v>
      </c>
      <c r="AA34" s="23">
        <f t="shared" si="10"/>
        <v>1</v>
      </c>
      <c r="AB34" s="8" t="str">
        <f t="shared" si="11"/>
        <v>OK</v>
      </c>
      <c r="AC34" s="33" t="s">
        <v>237</v>
      </c>
      <c r="AD34" s="36" t="s">
        <v>63</v>
      </c>
      <c r="AE34" s="3"/>
      <c r="AF34" s="3"/>
    </row>
    <row r="35" spans="1:32" s="1" customFormat="1" ht="30" customHeight="1" x14ac:dyDescent="0.2">
      <c r="A35" s="82">
        <v>393</v>
      </c>
      <c r="B35" s="28">
        <v>45075</v>
      </c>
      <c r="C35" s="11" t="s">
        <v>81</v>
      </c>
      <c r="D35" s="6"/>
      <c r="E35" s="7" t="s">
        <v>219</v>
      </c>
      <c r="F35" s="10">
        <v>45072</v>
      </c>
      <c r="G35" s="18" t="s">
        <v>192</v>
      </c>
      <c r="H35" s="37" t="s">
        <v>53</v>
      </c>
      <c r="I35" s="27" t="s">
        <v>241</v>
      </c>
      <c r="J35" s="7" t="s">
        <v>242</v>
      </c>
      <c r="K35" s="7" t="s">
        <v>243</v>
      </c>
      <c r="L35" s="18">
        <v>1</v>
      </c>
      <c r="M35" s="6" t="s">
        <v>57</v>
      </c>
      <c r="N35" s="7" t="s">
        <v>176</v>
      </c>
      <c r="O35" s="7" t="s">
        <v>223</v>
      </c>
      <c r="P35" s="7" t="s">
        <v>176</v>
      </c>
      <c r="Q35" s="19" t="s">
        <v>224</v>
      </c>
      <c r="R35" s="19" t="s">
        <v>244</v>
      </c>
      <c r="S35" s="20">
        <v>0.5</v>
      </c>
      <c r="T35" s="19" t="s">
        <v>226</v>
      </c>
      <c r="U35" s="21">
        <v>45108</v>
      </c>
      <c r="V35" s="21">
        <v>45291</v>
      </c>
      <c r="W35" s="60">
        <v>45473</v>
      </c>
      <c r="X35" s="19" t="s">
        <v>190</v>
      </c>
      <c r="Y35" s="26">
        <v>1</v>
      </c>
      <c r="Z35" s="22">
        <f t="shared" si="9"/>
        <v>1</v>
      </c>
      <c r="AA35" s="23">
        <f t="shared" si="10"/>
        <v>1</v>
      </c>
      <c r="AB35" s="8" t="str">
        <f t="shared" si="11"/>
        <v>OK</v>
      </c>
      <c r="AC35" s="19" t="s">
        <v>245</v>
      </c>
      <c r="AD35" s="36" t="s">
        <v>63</v>
      </c>
      <c r="AE35" s="3"/>
      <c r="AF35" s="3"/>
    </row>
    <row r="36" spans="1:32" s="1" customFormat="1" ht="30" customHeight="1" x14ac:dyDescent="0.2">
      <c r="A36" s="82">
        <v>393</v>
      </c>
      <c r="B36" s="28">
        <v>45075</v>
      </c>
      <c r="C36" s="11" t="s">
        <v>81</v>
      </c>
      <c r="D36" s="6"/>
      <c r="E36" s="7" t="s">
        <v>219</v>
      </c>
      <c r="F36" s="10">
        <v>45072</v>
      </c>
      <c r="G36" s="18" t="s">
        <v>192</v>
      </c>
      <c r="H36" s="37" t="s">
        <v>53</v>
      </c>
      <c r="I36" s="27" t="s">
        <v>241</v>
      </c>
      <c r="J36" s="7" t="s">
        <v>246</v>
      </c>
      <c r="K36" s="7" t="s">
        <v>247</v>
      </c>
      <c r="L36" s="18">
        <v>1</v>
      </c>
      <c r="M36" s="6" t="s">
        <v>57</v>
      </c>
      <c r="N36" s="7" t="s">
        <v>176</v>
      </c>
      <c r="O36" s="7" t="s">
        <v>223</v>
      </c>
      <c r="P36" s="7" t="s">
        <v>176</v>
      </c>
      <c r="Q36" s="19" t="s">
        <v>224</v>
      </c>
      <c r="R36" s="19" t="s">
        <v>244</v>
      </c>
      <c r="S36" s="20">
        <v>0.5</v>
      </c>
      <c r="T36" s="19" t="s">
        <v>226</v>
      </c>
      <c r="U36" s="21">
        <v>45108</v>
      </c>
      <c r="V36" s="21">
        <v>45291</v>
      </c>
      <c r="W36" s="60">
        <v>45473</v>
      </c>
      <c r="X36" s="19" t="s">
        <v>190</v>
      </c>
      <c r="Y36" s="26">
        <v>1</v>
      </c>
      <c r="Z36" s="22">
        <f t="shared" si="9"/>
        <v>1</v>
      </c>
      <c r="AA36" s="23">
        <f t="shared" si="10"/>
        <v>1</v>
      </c>
      <c r="AB36" s="8" t="str">
        <f t="shared" si="11"/>
        <v>OK</v>
      </c>
      <c r="AC36" s="19" t="s">
        <v>245</v>
      </c>
      <c r="AD36" s="36" t="s">
        <v>63</v>
      </c>
      <c r="AE36" s="3"/>
      <c r="AF36" s="3"/>
    </row>
    <row r="37" spans="1:32" s="1" customFormat="1" ht="30" customHeight="1" x14ac:dyDescent="0.2">
      <c r="A37" s="82">
        <v>393</v>
      </c>
      <c r="B37" s="28">
        <v>45075</v>
      </c>
      <c r="C37" s="11" t="s">
        <v>81</v>
      </c>
      <c r="D37" s="6"/>
      <c r="E37" s="7" t="s">
        <v>219</v>
      </c>
      <c r="F37" s="10">
        <v>45072</v>
      </c>
      <c r="G37" s="18" t="s">
        <v>192</v>
      </c>
      <c r="H37" s="37" t="s">
        <v>53</v>
      </c>
      <c r="I37" s="27" t="s">
        <v>241</v>
      </c>
      <c r="J37" s="7" t="s">
        <v>248</v>
      </c>
      <c r="K37" s="7" t="s">
        <v>249</v>
      </c>
      <c r="L37" s="18">
        <v>1</v>
      </c>
      <c r="M37" s="6" t="s">
        <v>57</v>
      </c>
      <c r="N37" s="7" t="s">
        <v>176</v>
      </c>
      <c r="O37" s="7" t="s">
        <v>223</v>
      </c>
      <c r="P37" s="7" t="s">
        <v>176</v>
      </c>
      <c r="Q37" s="19" t="s">
        <v>224</v>
      </c>
      <c r="R37" s="19" t="s">
        <v>244</v>
      </c>
      <c r="S37" s="20">
        <v>0.5</v>
      </c>
      <c r="T37" s="19" t="s">
        <v>226</v>
      </c>
      <c r="U37" s="21">
        <v>45108</v>
      </c>
      <c r="V37" s="21">
        <v>45291</v>
      </c>
      <c r="W37" s="60">
        <v>45473</v>
      </c>
      <c r="X37" s="19" t="s">
        <v>190</v>
      </c>
      <c r="Y37" s="26">
        <v>1</v>
      </c>
      <c r="Z37" s="22">
        <f t="shared" si="9"/>
        <v>1</v>
      </c>
      <c r="AA37" s="23">
        <f t="shared" si="10"/>
        <v>1</v>
      </c>
      <c r="AB37" s="8" t="str">
        <f t="shared" si="11"/>
        <v>OK</v>
      </c>
      <c r="AC37" s="19" t="s">
        <v>245</v>
      </c>
      <c r="AD37" s="36" t="s">
        <v>63</v>
      </c>
      <c r="AE37" s="3"/>
      <c r="AF37" s="3"/>
    </row>
    <row r="38" spans="1:32" s="1" customFormat="1" ht="30" customHeight="1" x14ac:dyDescent="0.2">
      <c r="A38" s="82">
        <v>393</v>
      </c>
      <c r="B38" s="28">
        <v>45075</v>
      </c>
      <c r="C38" s="11" t="s">
        <v>81</v>
      </c>
      <c r="D38" s="6"/>
      <c r="E38" s="7" t="s">
        <v>219</v>
      </c>
      <c r="F38" s="10">
        <v>45072</v>
      </c>
      <c r="G38" s="18" t="s">
        <v>192</v>
      </c>
      <c r="H38" s="37" t="s">
        <v>53</v>
      </c>
      <c r="I38" s="27" t="s">
        <v>241</v>
      </c>
      <c r="J38" s="7" t="s">
        <v>250</v>
      </c>
      <c r="K38" s="7" t="s">
        <v>251</v>
      </c>
      <c r="L38" s="18">
        <v>1</v>
      </c>
      <c r="M38" s="6" t="s">
        <v>57</v>
      </c>
      <c r="N38" s="7" t="s">
        <v>176</v>
      </c>
      <c r="O38" s="7" t="s">
        <v>223</v>
      </c>
      <c r="P38" s="7" t="s">
        <v>176</v>
      </c>
      <c r="Q38" s="19" t="s">
        <v>224</v>
      </c>
      <c r="R38" s="19" t="s">
        <v>244</v>
      </c>
      <c r="S38" s="20">
        <v>0.5</v>
      </c>
      <c r="T38" s="19" t="s">
        <v>226</v>
      </c>
      <c r="U38" s="21">
        <v>45108</v>
      </c>
      <c r="V38" s="21">
        <v>45291</v>
      </c>
      <c r="W38" s="60">
        <v>45473</v>
      </c>
      <c r="X38" s="19" t="s">
        <v>190</v>
      </c>
      <c r="Y38" s="26">
        <v>1</v>
      </c>
      <c r="Z38" s="22">
        <f t="shared" si="9"/>
        <v>1</v>
      </c>
      <c r="AA38" s="23">
        <f t="shared" si="10"/>
        <v>1</v>
      </c>
      <c r="AB38" s="8" t="str">
        <f t="shared" si="11"/>
        <v>OK</v>
      </c>
      <c r="AC38" s="19" t="s">
        <v>245</v>
      </c>
      <c r="AD38" s="36" t="s">
        <v>63</v>
      </c>
      <c r="AE38" s="3"/>
      <c r="AF38" s="3"/>
    </row>
    <row r="39" spans="1:32" s="1" customFormat="1" ht="30" customHeight="1" x14ac:dyDescent="0.2">
      <c r="A39" s="82">
        <v>393</v>
      </c>
      <c r="B39" s="28">
        <v>45075</v>
      </c>
      <c r="C39" s="11" t="s">
        <v>81</v>
      </c>
      <c r="D39" s="6"/>
      <c r="E39" s="7" t="s">
        <v>219</v>
      </c>
      <c r="F39" s="10">
        <v>45072</v>
      </c>
      <c r="G39" s="18" t="s">
        <v>192</v>
      </c>
      <c r="H39" s="37" t="s">
        <v>53</v>
      </c>
      <c r="I39" s="27" t="s">
        <v>241</v>
      </c>
      <c r="J39" s="7" t="s">
        <v>242</v>
      </c>
      <c r="K39" s="7" t="s">
        <v>252</v>
      </c>
      <c r="L39" s="18">
        <v>1</v>
      </c>
      <c r="M39" s="6" t="s">
        <v>57</v>
      </c>
      <c r="N39" s="7" t="s">
        <v>176</v>
      </c>
      <c r="O39" s="7" t="s">
        <v>223</v>
      </c>
      <c r="P39" s="7" t="s">
        <v>176</v>
      </c>
      <c r="Q39" s="19" t="s">
        <v>224</v>
      </c>
      <c r="R39" s="19" t="s">
        <v>244</v>
      </c>
      <c r="S39" s="20">
        <v>0.5</v>
      </c>
      <c r="T39" s="19" t="s">
        <v>226</v>
      </c>
      <c r="U39" s="21">
        <v>45108</v>
      </c>
      <c r="V39" s="21">
        <v>45291</v>
      </c>
      <c r="W39" s="60">
        <v>45473</v>
      </c>
      <c r="X39" s="19" t="s">
        <v>190</v>
      </c>
      <c r="Y39" s="26">
        <v>1</v>
      </c>
      <c r="Z39" s="22">
        <f t="shared" si="9"/>
        <v>1</v>
      </c>
      <c r="AA39" s="23">
        <f t="shared" si="10"/>
        <v>1</v>
      </c>
      <c r="AB39" s="8" t="str">
        <f t="shared" si="11"/>
        <v>OK</v>
      </c>
      <c r="AC39" s="19" t="s">
        <v>245</v>
      </c>
      <c r="AD39" s="36" t="s">
        <v>63</v>
      </c>
      <c r="AE39" s="3"/>
      <c r="AF39" s="3"/>
    </row>
    <row r="40" spans="1:32" s="1" customFormat="1" ht="30" customHeight="1" x14ac:dyDescent="0.2">
      <c r="A40" s="82">
        <v>393</v>
      </c>
      <c r="B40" s="28">
        <v>45075</v>
      </c>
      <c r="C40" s="11" t="s">
        <v>81</v>
      </c>
      <c r="D40" s="6"/>
      <c r="E40" s="7" t="s">
        <v>219</v>
      </c>
      <c r="F40" s="10">
        <v>45072</v>
      </c>
      <c r="G40" s="18" t="s">
        <v>192</v>
      </c>
      <c r="H40" s="37" t="s">
        <v>53</v>
      </c>
      <c r="I40" s="27" t="s">
        <v>241</v>
      </c>
      <c r="J40" s="7" t="s">
        <v>246</v>
      </c>
      <c r="K40" s="7" t="s">
        <v>253</v>
      </c>
      <c r="L40" s="18">
        <v>1</v>
      </c>
      <c r="M40" s="6" t="s">
        <v>57</v>
      </c>
      <c r="N40" s="7" t="s">
        <v>176</v>
      </c>
      <c r="O40" s="7" t="s">
        <v>223</v>
      </c>
      <c r="P40" s="7" t="s">
        <v>176</v>
      </c>
      <c r="Q40" s="19" t="s">
        <v>224</v>
      </c>
      <c r="R40" s="19" t="s">
        <v>244</v>
      </c>
      <c r="S40" s="20">
        <v>0.5</v>
      </c>
      <c r="T40" s="19" t="s">
        <v>226</v>
      </c>
      <c r="U40" s="21">
        <v>45108</v>
      </c>
      <c r="V40" s="21">
        <v>45291</v>
      </c>
      <c r="W40" s="60">
        <v>45473</v>
      </c>
      <c r="X40" s="19" t="s">
        <v>190</v>
      </c>
      <c r="Y40" s="26">
        <v>1</v>
      </c>
      <c r="Z40" s="22">
        <f t="shared" si="9"/>
        <v>1</v>
      </c>
      <c r="AA40" s="23">
        <f t="shared" si="10"/>
        <v>1</v>
      </c>
      <c r="AB40" s="8" t="str">
        <f t="shared" si="11"/>
        <v>OK</v>
      </c>
      <c r="AC40" s="19" t="s">
        <v>245</v>
      </c>
      <c r="AD40" s="36" t="s">
        <v>63</v>
      </c>
      <c r="AE40" s="3"/>
      <c r="AF40" s="3"/>
    </row>
    <row r="41" spans="1:32" s="1" customFormat="1" ht="30" customHeight="1" x14ac:dyDescent="0.2">
      <c r="A41" s="82">
        <v>393</v>
      </c>
      <c r="B41" s="28">
        <v>45075</v>
      </c>
      <c r="C41" s="11" t="s">
        <v>81</v>
      </c>
      <c r="D41" s="6"/>
      <c r="E41" s="7" t="s">
        <v>219</v>
      </c>
      <c r="F41" s="10">
        <v>45072</v>
      </c>
      <c r="G41" s="18" t="s">
        <v>198</v>
      </c>
      <c r="H41" s="37" t="s">
        <v>53</v>
      </c>
      <c r="I41" s="27" t="s">
        <v>254</v>
      </c>
      <c r="J41" s="7" t="s">
        <v>255</v>
      </c>
      <c r="K41" s="7" t="s">
        <v>256</v>
      </c>
      <c r="L41" s="18">
        <v>1</v>
      </c>
      <c r="M41" s="6" t="s">
        <v>57</v>
      </c>
      <c r="N41" s="7" t="s">
        <v>176</v>
      </c>
      <c r="O41" s="7" t="s">
        <v>223</v>
      </c>
      <c r="P41" s="7" t="s">
        <v>176</v>
      </c>
      <c r="Q41" s="19" t="s">
        <v>224</v>
      </c>
      <c r="R41" s="19" t="s">
        <v>257</v>
      </c>
      <c r="S41" s="20">
        <v>0.6</v>
      </c>
      <c r="T41" s="19" t="s">
        <v>226</v>
      </c>
      <c r="U41" s="21">
        <v>45108</v>
      </c>
      <c r="V41" s="21">
        <v>45291</v>
      </c>
      <c r="W41" s="60">
        <v>45473</v>
      </c>
      <c r="X41" s="19" t="s">
        <v>190</v>
      </c>
      <c r="Y41" s="26">
        <v>1</v>
      </c>
      <c r="Z41" s="22">
        <f t="shared" si="9"/>
        <v>1</v>
      </c>
      <c r="AA41" s="23">
        <f t="shared" si="10"/>
        <v>1</v>
      </c>
      <c r="AB41" s="8" t="str">
        <f t="shared" si="11"/>
        <v>OK</v>
      </c>
      <c r="AC41" s="19" t="s">
        <v>197</v>
      </c>
      <c r="AD41" s="36" t="s">
        <v>63</v>
      </c>
      <c r="AE41" s="3"/>
      <c r="AF41" s="3"/>
    </row>
    <row r="42" spans="1:32" s="1" customFormat="1" ht="30" customHeight="1" x14ac:dyDescent="0.2">
      <c r="A42" s="82">
        <v>393</v>
      </c>
      <c r="B42" s="28">
        <v>45075</v>
      </c>
      <c r="C42" s="11" t="s">
        <v>81</v>
      </c>
      <c r="D42" s="6"/>
      <c r="E42" s="7" t="s">
        <v>219</v>
      </c>
      <c r="F42" s="10">
        <v>45075</v>
      </c>
      <c r="G42" s="18" t="s">
        <v>198</v>
      </c>
      <c r="H42" s="37" t="s">
        <v>53</v>
      </c>
      <c r="I42" s="27" t="s">
        <v>254</v>
      </c>
      <c r="J42" s="7" t="s">
        <v>258</v>
      </c>
      <c r="K42" s="7" t="s">
        <v>259</v>
      </c>
      <c r="L42" s="18">
        <v>1</v>
      </c>
      <c r="M42" s="6" t="s">
        <v>57</v>
      </c>
      <c r="N42" s="7" t="s">
        <v>176</v>
      </c>
      <c r="O42" s="7" t="s">
        <v>223</v>
      </c>
      <c r="P42" s="7" t="s">
        <v>176</v>
      </c>
      <c r="Q42" s="19" t="s">
        <v>224</v>
      </c>
      <c r="R42" s="19" t="s">
        <v>257</v>
      </c>
      <c r="S42" s="20">
        <v>0.6</v>
      </c>
      <c r="T42" s="19" t="s">
        <v>226</v>
      </c>
      <c r="U42" s="21">
        <v>45108</v>
      </c>
      <c r="V42" s="21">
        <v>45291</v>
      </c>
      <c r="W42" s="60">
        <v>45473</v>
      </c>
      <c r="X42" s="39" t="s">
        <v>260</v>
      </c>
      <c r="Y42" s="26">
        <v>1</v>
      </c>
      <c r="Z42" s="22">
        <f t="shared" si="9"/>
        <v>1</v>
      </c>
      <c r="AA42" s="23">
        <f t="shared" si="10"/>
        <v>1</v>
      </c>
      <c r="AB42" s="8" t="str">
        <f t="shared" si="11"/>
        <v>OK</v>
      </c>
      <c r="AC42" s="33" t="s">
        <v>261</v>
      </c>
      <c r="AD42" s="36" t="s">
        <v>63</v>
      </c>
      <c r="AE42" s="3"/>
      <c r="AF42" s="3"/>
    </row>
    <row r="43" spans="1:32" s="1" customFormat="1" ht="30" customHeight="1" x14ac:dyDescent="0.2">
      <c r="A43" s="82">
        <v>393</v>
      </c>
      <c r="B43" s="28">
        <v>45075</v>
      </c>
      <c r="C43" s="11" t="s">
        <v>81</v>
      </c>
      <c r="D43" s="6"/>
      <c r="E43" s="7" t="s">
        <v>219</v>
      </c>
      <c r="F43" s="10">
        <v>45075</v>
      </c>
      <c r="G43" s="18" t="s">
        <v>198</v>
      </c>
      <c r="H43" s="37" t="s">
        <v>53</v>
      </c>
      <c r="I43" s="27" t="s">
        <v>254</v>
      </c>
      <c r="J43" s="7" t="s">
        <v>255</v>
      </c>
      <c r="K43" s="7" t="s">
        <v>262</v>
      </c>
      <c r="L43" s="18">
        <v>1</v>
      </c>
      <c r="M43" s="6" t="s">
        <v>57</v>
      </c>
      <c r="N43" s="7" t="s">
        <v>176</v>
      </c>
      <c r="O43" s="7" t="s">
        <v>223</v>
      </c>
      <c r="P43" s="7" t="s">
        <v>176</v>
      </c>
      <c r="Q43" s="19" t="s">
        <v>224</v>
      </c>
      <c r="R43" s="19" t="s">
        <v>257</v>
      </c>
      <c r="S43" s="20">
        <v>0.6</v>
      </c>
      <c r="T43" s="19" t="s">
        <v>226</v>
      </c>
      <c r="U43" s="21">
        <v>45108</v>
      </c>
      <c r="V43" s="21">
        <v>45291</v>
      </c>
      <c r="W43" s="60">
        <v>45473</v>
      </c>
      <c r="X43" s="19" t="s">
        <v>190</v>
      </c>
      <c r="Y43" s="26">
        <v>1</v>
      </c>
      <c r="Z43" s="22">
        <f t="shared" si="9"/>
        <v>1</v>
      </c>
      <c r="AA43" s="23">
        <f t="shared" si="10"/>
        <v>1</v>
      </c>
      <c r="AB43" s="8" t="str">
        <f t="shared" si="11"/>
        <v>OK</v>
      </c>
      <c r="AC43" s="19" t="s">
        <v>263</v>
      </c>
      <c r="AD43" s="36" t="s">
        <v>63</v>
      </c>
      <c r="AE43" s="3"/>
      <c r="AF43" s="3"/>
    </row>
    <row r="44" spans="1:32" s="1" customFormat="1" ht="30" customHeight="1" x14ac:dyDescent="0.2">
      <c r="A44" s="82">
        <v>395</v>
      </c>
      <c r="B44" s="28">
        <v>45091</v>
      </c>
      <c r="C44" s="11" t="s">
        <v>50</v>
      </c>
      <c r="D44" s="6"/>
      <c r="E44" s="7" t="s">
        <v>264</v>
      </c>
      <c r="F44" s="10">
        <v>45091</v>
      </c>
      <c r="G44" s="18" t="s">
        <v>265</v>
      </c>
      <c r="H44" s="37" t="s">
        <v>68</v>
      </c>
      <c r="I44" s="27" t="s">
        <v>266</v>
      </c>
      <c r="J44" s="7" t="s">
        <v>267</v>
      </c>
      <c r="K44" s="7" t="s">
        <v>268</v>
      </c>
      <c r="L44" s="18">
        <v>1</v>
      </c>
      <c r="M44" s="6" t="s">
        <v>269</v>
      </c>
      <c r="N44" s="7" t="s">
        <v>72</v>
      </c>
      <c r="O44" s="7" t="s">
        <v>73</v>
      </c>
      <c r="P44" s="7" t="s">
        <v>72</v>
      </c>
      <c r="Q44" s="19" t="s">
        <v>270</v>
      </c>
      <c r="R44" s="19" t="s">
        <v>271</v>
      </c>
      <c r="S44" s="20">
        <v>1</v>
      </c>
      <c r="T44" s="19" t="s">
        <v>272</v>
      </c>
      <c r="U44" s="21">
        <v>45231</v>
      </c>
      <c r="V44" s="21">
        <v>45473</v>
      </c>
      <c r="W44" s="59">
        <v>45473</v>
      </c>
      <c r="X44" s="19" t="s">
        <v>273</v>
      </c>
      <c r="Y44" s="26">
        <v>1</v>
      </c>
      <c r="Z44" s="22">
        <f t="shared" ref="Z44:Z50" si="12">IF(Y44="","",IF(OR($L44=0,$L44="",W44=""),"",Y44/$L44))</f>
        <v>1</v>
      </c>
      <c r="AA44" s="23">
        <f t="shared" ref="AA44:AA50" si="13">IF(OR($S44="",Z44=""),"",IF(OR($S44=0,Z44=0),0,IF((Z44*100%)/$S44&gt;100%,100%,(Z44*100%)/$S44)))</f>
        <v>1</v>
      </c>
      <c r="AB44" s="8" t="str">
        <f t="shared" ref="AB44:AB50" si="14">IF(Y44="","",IF(W44="","FALTA FECHA SEGUIMIENTO",IF(W44&gt;$V44,IF(AA44=100%,"OK","ROJO"),IF(AA44&lt;ROUND(DAYS360($U44,W44,FALSE),0)/ROUND(DAYS360($U44,$V44,FALSE),-1),"ROJO",IF(AA44=100%,"OK","AMARILLO")))))</f>
        <v>OK</v>
      </c>
      <c r="AC44" s="19" t="s">
        <v>996</v>
      </c>
      <c r="AD44" s="19" t="s">
        <v>77</v>
      </c>
      <c r="AE44" s="3"/>
      <c r="AF44" s="3"/>
    </row>
    <row r="45" spans="1:32" s="1" customFormat="1" ht="30" customHeight="1" x14ac:dyDescent="0.2">
      <c r="A45" s="82">
        <v>395</v>
      </c>
      <c r="B45" s="28">
        <v>45091</v>
      </c>
      <c r="C45" s="11" t="s">
        <v>50</v>
      </c>
      <c r="D45" s="6"/>
      <c r="E45" s="7" t="s">
        <v>264</v>
      </c>
      <c r="F45" s="10">
        <v>45091</v>
      </c>
      <c r="G45" s="18" t="s">
        <v>274</v>
      </c>
      <c r="H45" s="37" t="s">
        <v>68</v>
      </c>
      <c r="I45" s="27" t="s">
        <v>275</v>
      </c>
      <c r="J45" s="7" t="s">
        <v>276</v>
      </c>
      <c r="K45" s="7" t="s">
        <v>277</v>
      </c>
      <c r="L45" s="18">
        <v>1</v>
      </c>
      <c r="M45" s="6" t="s">
        <v>269</v>
      </c>
      <c r="N45" s="7" t="s">
        <v>72</v>
      </c>
      <c r="O45" s="7" t="s">
        <v>73</v>
      </c>
      <c r="P45" s="7" t="s">
        <v>72</v>
      </c>
      <c r="Q45" s="19" t="s">
        <v>270</v>
      </c>
      <c r="R45" s="19" t="s">
        <v>278</v>
      </c>
      <c r="S45" s="20">
        <v>1</v>
      </c>
      <c r="T45" s="19" t="s">
        <v>272</v>
      </c>
      <c r="U45" s="21">
        <v>45231</v>
      </c>
      <c r="V45" s="21">
        <v>45473</v>
      </c>
      <c r="W45" s="59">
        <v>45473</v>
      </c>
      <c r="X45" s="19" t="s">
        <v>279</v>
      </c>
      <c r="Y45" s="26">
        <v>1</v>
      </c>
      <c r="Z45" s="22">
        <f t="shared" si="12"/>
        <v>1</v>
      </c>
      <c r="AA45" s="23">
        <f t="shared" si="13"/>
        <v>1</v>
      </c>
      <c r="AB45" s="8" t="str">
        <f t="shared" si="14"/>
        <v>OK</v>
      </c>
      <c r="AC45" s="19" t="s">
        <v>996</v>
      </c>
      <c r="AD45" s="19" t="s">
        <v>77</v>
      </c>
      <c r="AE45" s="3"/>
      <c r="AF45" s="3"/>
    </row>
    <row r="46" spans="1:32" s="1" customFormat="1" ht="30" customHeight="1" x14ac:dyDescent="0.2">
      <c r="A46" s="82">
        <v>395</v>
      </c>
      <c r="B46" s="28">
        <v>45117</v>
      </c>
      <c r="C46" s="11" t="s">
        <v>50</v>
      </c>
      <c r="D46" s="6"/>
      <c r="E46" s="7" t="s">
        <v>264</v>
      </c>
      <c r="F46" s="10">
        <v>45091</v>
      </c>
      <c r="G46" s="18" t="s">
        <v>52</v>
      </c>
      <c r="H46" s="37" t="s">
        <v>280</v>
      </c>
      <c r="I46" s="27" t="s">
        <v>281</v>
      </c>
      <c r="J46" s="7" t="s">
        <v>282</v>
      </c>
      <c r="K46" s="7" t="s">
        <v>283</v>
      </c>
      <c r="L46" s="18">
        <v>1</v>
      </c>
      <c r="M46" s="6" t="s">
        <v>57</v>
      </c>
      <c r="N46" s="7" t="s">
        <v>284</v>
      </c>
      <c r="O46" s="7" t="s">
        <v>285</v>
      </c>
      <c r="P46" s="7" t="s">
        <v>284</v>
      </c>
      <c r="Q46" s="19" t="s">
        <v>286</v>
      </c>
      <c r="R46" s="19" t="s">
        <v>287</v>
      </c>
      <c r="S46" s="20">
        <v>1</v>
      </c>
      <c r="T46" s="19" t="s">
        <v>288</v>
      </c>
      <c r="U46" s="21">
        <v>45104</v>
      </c>
      <c r="V46" s="21">
        <v>45291</v>
      </c>
      <c r="W46" s="59">
        <v>45473</v>
      </c>
      <c r="X46" s="34" t="s">
        <v>289</v>
      </c>
      <c r="Y46" s="26">
        <v>1</v>
      </c>
      <c r="Z46" s="22">
        <f t="shared" si="12"/>
        <v>1</v>
      </c>
      <c r="AA46" s="23">
        <f t="shared" si="13"/>
        <v>1</v>
      </c>
      <c r="AB46" s="8" t="str">
        <f t="shared" si="14"/>
        <v>OK</v>
      </c>
      <c r="AC46" s="34" t="s">
        <v>290</v>
      </c>
      <c r="AD46" s="19" t="s">
        <v>291</v>
      </c>
      <c r="AE46" s="3"/>
      <c r="AF46" s="3"/>
    </row>
    <row r="47" spans="1:32" s="1" customFormat="1" ht="30" customHeight="1" x14ac:dyDescent="0.2">
      <c r="A47" s="82">
        <v>395</v>
      </c>
      <c r="B47" s="28">
        <v>45125</v>
      </c>
      <c r="C47" s="11" t="s">
        <v>50</v>
      </c>
      <c r="D47" s="6"/>
      <c r="E47" s="7" t="s">
        <v>264</v>
      </c>
      <c r="F47" s="10">
        <v>45091</v>
      </c>
      <c r="G47" s="18" t="s">
        <v>292</v>
      </c>
      <c r="H47" s="37" t="s">
        <v>84</v>
      </c>
      <c r="I47" s="27" t="s">
        <v>293</v>
      </c>
      <c r="J47" s="7" t="s">
        <v>294</v>
      </c>
      <c r="K47" s="7" t="s">
        <v>295</v>
      </c>
      <c r="L47" s="18">
        <v>10</v>
      </c>
      <c r="M47" s="6" t="s">
        <v>269</v>
      </c>
      <c r="N47" s="7" t="s">
        <v>88</v>
      </c>
      <c r="O47" s="7" t="s">
        <v>296</v>
      </c>
      <c r="P47" s="7" t="s">
        <v>88</v>
      </c>
      <c r="Q47" s="19" t="s">
        <v>297</v>
      </c>
      <c r="R47" s="19" t="s">
        <v>298</v>
      </c>
      <c r="S47" s="20">
        <v>1</v>
      </c>
      <c r="T47" s="19" t="s">
        <v>299</v>
      </c>
      <c r="U47" s="21">
        <v>45128</v>
      </c>
      <c r="V47" s="21">
        <v>45382</v>
      </c>
      <c r="W47" s="59">
        <v>45473</v>
      </c>
      <c r="X47" s="84" t="s">
        <v>300</v>
      </c>
      <c r="Y47" s="22">
        <v>10</v>
      </c>
      <c r="Z47" s="22">
        <f t="shared" si="12"/>
        <v>1</v>
      </c>
      <c r="AA47" s="23">
        <f t="shared" si="13"/>
        <v>1</v>
      </c>
      <c r="AB47" s="8" t="str">
        <f t="shared" si="14"/>
        <v>OK</v>
      </c>
      <c r="AC47" s="36" t="s">
        <v>301</v>
      </c>
      <c r="AD47" s="32" t="s">
        <v>93</v>
      </c>
      <c r="AE47" s="3"/>
      <c r="AF47" s="3"/>
    </row>
    <row r="48" spans="1:32" s="1" customFormat="1" ht="30" customHeight="1" x14ac:dyDescent="0.2">
      <c r="A48" s="82">
        <v>395</v>
      </c>
      <c r="B48" s="28">
        <v>45125</v>
      </c>
      <c r="C48" s="11" t="s">
        <v>50</v>
      </c>
      <c r="D48" s="6"/>
      <c r="E48" s="7" t="s">
        <v>264</v>
      </c>
      <c r="F48" s="10">
        <v>45091</v>
      </c>
      <c r="G48" s="18">
        <v>2.2999999999999998</v>
      </c>
      <c r="H48" s="37" t="s">
        <v>84</v>
      </c>
      <c r="I48" s="27" t="s">
        <v>302</v>
      </c>
      <c r="J48" s="7" t="s">
        <v>303</v>
      </c>
      <c r="K48" s="7" t="s">
        <v>304</v>
      </c>
      <c r="L48" s="18">
        <v>10</v>
      </c>
      <c r="M48" s="6" t="s">
        <v>305</v>
      </c>
      <c r="N48" s="7" t="s">
        <v>88</v>
      </c>
      <c r="O48" s="7" t="s">
        <v>84</v>
      </c>
      <c r="P48" s="7" t="s">
        <v>88</v>
      </c>
      <c r="Q48" s="19" t="s">
        <v>297</v>
      </c>
      <c r="R48" s="19" t="s">
        <v>306</v>
      </c>
      <c r="S48" s="20">
        <v>1</v>
      </c>
      <c r="T48" s="19" t="s">
        <v>299</v>
      </c>
      <c r="U48" s="21">
        <v>45128</v>
      </c>
      <c r="V48" s="21">
        <v>45433</v>
      </c>
      <c r="W48" s="59">
        <v>45473</v>
      </c>
      <c r="X48" s="19" t="s">
        <v>307</v>
      </c>
      <c r="Y48" s="22">
        <v>10</v>
      </c>
      <c r="Z48" s="22">
        <f t="shared" si="12"/>
        <v>1</v>
      </c>
      <c r="AA48" s="23">
        <f t="shared" si="13"/>
        <v>1</v>
      </c>
      <c r="AB48" s="8" t="str">
        <f t="shared" si="14"/>
        <v>OK</v>
      </c>
      <c r="AC48" s="36" t="s">
        <v>308</v>
      </c>
      <c r="AD48" s="32" t="s">
        <v>93</v>
      </c>
      <c r="AE48" s="3"/>
      <c r="AF48" s="3"/>
    </row>
    <row r="49" spans="1:32" s="1" customFormat="1" ht="30" customHeight="1" x14ac:dyDescent="0.2">
      <c r="A49" s="82">
        <v>395</v>
      </c>
      <c r="B49" s="28">
        <v>45125</v>
      </c>
      <c r="C49" s="11" t="s">
        <v>50</v>
      </c>
      <c r="D49" s="6"/>
      <c r="E49" s="7" t="s">
        <v>264</v>
      </c>
      <c r="F49" s="10">
        <v>45091</v>
      </c>
      <c r="G49" s="18" t="s">
        <v>309</v>
      </c>
      <c r="H49" s="37" t="s">
        <v>84</v>
      </c>
      <c r="I49" s="27" t="s">
        <v>310</v>
      </c>
      <c r="J49" s="7" t="s">
        <v>311</v>
      </c>
      <c r="K49" s="7" t="s">
        <v>312</v>
      </c>
      <c r="L49" s="18">
        <v>10</v>
      </c>
      <c r="M49" s="6" t="s">
        <v>57</v>
      </c>
      <c r="N49" s="7" t="s">
        <v>88</v>
      </c>
      <c r="O49" s="7" t="s">
        <v>84</v>
      </c>
      <c r="P49" s="7" t="s">
        <v>88</v>
      </c>
      <c r="Q49" s="19" t="s">
        <v>297</v>
      </c>
      <c r="R49" s="19" t="s">
        <v>313</v>
      </c>
      <c r="S49" s="20">
        <v>1</v>
      </c>
      <c r="T49" s="19" t="s">
        <v>314</v>
      </c>
      <c r="U49" s="21">
        <v>45128</v>
      </c>
      <c r="V49" s="21">
        <v>45433</v>
      </c>
      <c r="W49" s="59">
        <v>45473</v>
      </c>
      <c r="X49" s="19" t="s">
        <v>315</v>
      </c>
      <c r="Y49" s="22">
        <v>10</v>
      </c>
      <c r="Z49" s="22">
        <f t="shared" si="12"/>
        <v>1</v>
      </c>
      <c r="AA49" s="23">
        <f t="shared" si="13"/>
        <v>1</v>
      </c>
      <c r="AB49" s="8" t="str">
        <f t="shared" si="14"/>
        <v>OK</v>
      </c>
      <c r="AC49" s="36" t="s">
        <v>316</v>
      </c>
      <c r="AD49" s="32" t="s">
        <v>93</v>
      </c>
      <c r="AE49" s="3"/>
      <c r="AF49" s="3"/>
    </row>
    <row r="50" spans="1:32" s="1" customFormat="1" ht="30" customHeight="1" x14ac:dyDescent="0.2">
      <c r="A50" s="82">
        <v>395</v>
      </c>
      <c r="B50" s="28">
        <v>45125</v>
      </c>
      <c r="C50" s="11" t="s">
        <v>50</v>
      </c>
      <c r="D50" s="6"/>
      <c r="E50" s="7" t="s">
        <v>264</v>
      </c>
      <c r="F50" s="10">
        <v>45091</v>
      </c>
      <c r="G50" s="18" t="s">
        <v>317</v>
      </c>
      <c r="H50" s="37" t="s">
        <v>84</v>
      </c>
      <c r="I50" s="27" t="s">
        <v>318</v>
      </c>
      <c r="J50" s="7" t="s">
        <v>319</v>
      </c>
      <c r="K50" s="7" t="s">
        <v>320</v>
      </c>
      <c r="L50" s="18">
        <v>10</v>
      </c>
      <c r="M50" s="6" t="s">
        <v>57</v>
      </c>
      <c r="N50" s="7" t="s">
        <v>88</v>
      </c>
      <c r="O50" s="7" t="s">
        <v>84</v>
      </c>
      <c r="P50" s="7" t="s">
        <v>88</v>
      </c>
      <c r="Q50" s="19" t="s">
        <v>297</v>
      </c>
      <c r="R50" s="19" t="s">
        <v>321</v>
      </c>
      <c r="S50" s="20">
        <v>1</v>
      </c>
      <c r="T50" s="19" t="s">
        <v>322</v>
      </c>
      <c r="U50" s="21">
        <v>45128</v>
      </c>
      <c r="V50" s="21">
        <v>45397</v>
      </c>
      <c r="W50" s="59">
        <v>45473</v>
      </c>
      <c r="X50" s="19" t="s">
        <v>323</v>
      </c>
      <c r="Y50" s="22">
        <v>10</v>
      </c>
      <c r="Z50" s="22">
        <f t="shared" si="12"/>
        <v>1</v>
      </c>
      <c r="AA50" s="23">
        <f t="shared" si="13"/>
        <v>1</v>
      </c>
      <c r="AB50" s="8" t="str">
        <f t="shared" si="14"/>
        <v>OK</v>
      </c>
      <c r="AC50" s="36" t="s">
        <v>324</v>
      </c>
      <c r="AD50" s="32" t="s">
        <v>93</v>
      </c>
      <c r="AE50" s="3"/>
      <c r="AF50" s="3"/>
    </row>
    <row r="51" spans="1:32" s="1" customFormat="1" ht="30" customHeight="1" x14ac:dyDescent="0.2">
      <c r="A51" s="82">
        <v>398</v>
      </c>
      <c r="B51" s="28">
        <v>45209</v>
      </c>
      <c r="C51" s="11" t="s">
        <v>81</v>
      </c>
      <c r="D51" s="6"/>
      <c r="E51" s="7" t="s">
        <v>325</v>
      </c>
      <c r="F51" s="10">
        <v>45196</v>
      </c>
      <c r="G51" s="18" t="s">
        <v>326</v>
      </c>
      <c r="H51" s="37" t="s">
        <v>53</v>
      </c>
      <c r="I51" s="27" t="s">
        <v>327</v>
      </c>
      <c r="J51" s="7" t="s">
        <v>328</v>
      </c>
      <c r="K51" s="7" t="s">
        <v>329</v>
      </c>
      <c r="L51" s="18">
        <v>1</v>
      </c>
      <c r="M51" s="6" t="s">
        <v>305</v>
      </c>
      <c r="N51" s="7" t="s">
        <v>58</v>
      </c>
      <c r="O51" s="7" t="s">
        <v>156</v>
      </c>
      <c r="P51" s="7" t="s">
        <v>58</v>
      </c>
      <c r="Q51" s="19" t="s">
        <v>330</v>
      </c>
      <c r="R51" s="19" t="s">
        <v>331</v>
      </c>
      <c r="S51" s="20">
        <v>1</v>
      </c>
      <c r="T51" s="19" t="s">
        <v>332</v>
      </c>
      <c r="U51" s="21">
        <v>45209</v>
      </c>
      <c r="V51" s="21">
        <v>45561</v>
      </c>
      <c r="W51" s="59">
        <v>45473</v>
      </c>
      <c r="X51" s="33" t="s">
        <v>333</v>
      </c>
      <c r="Y51" s="26">
        <v>1</v>
      </c>
      <c r="Z51" s="22">
        <f t="shared" ref="Z51:Z106" si="15">IF(Y51="","",IF(OR($L51=0,$L51="",W51=""),"",Y51/$L51))</f>
        <v>1</v>
      </c>
      <c r="AA51" s="23">
        <f t="shared" ref="AA51:AA106" si="16">IF(OR($S51="",Z51=""),"",IF(OR($S51=0,Z51=0),0,IF((Z51*100%)/$S51&gt;100%,100%,(Z51*100%)/$S51)))</f>
        <v>1</v>
      </c>
      <c r="AB51" s="8" t="str">
        <f t="shared" ref="AB51:AB106" si="17">IF(Y51="","",IF(W51="","FALTA FECHA SEGUIMIENTO",IF(W51&gt;$V51,IF(AA51=100%,"OK","ROJO"),IF(AA51&lt;ROUND(DAYS360($U51,W51,FALSE),0)/ROUND(DAYS360($U51,$V51,FALSE),-1),"ROJO",IF(AA51=100%,"OK","AMARILLO")))))</f>
        <v>OK</v>
      </c>
      <c r="AC51" s="33" t="s">
        <v>334</v>
      </c>
      <c r="AD51" s="36" t="s">
        <v>63</v>
      </c>
      <c r="AE51" s="3"/>
      <c r="AF51" s="3"/>
    </row>
    <row r="52" spans="1:32" s="1" customFormat="1" ht="30" customHeight="1" x14ac:dyDescent="0.2">
      <c r="A52" s="82">
        <v>398</v>
      </c>
      <c r="B52" s="28">
        <v>45209</v>
      </c>
      <c r="C52" s="11" t="s">
        <v>81</v>
      </c>
      <c r="D52" s="6"/>
      <c r="E52" s="7" t="s">
        <v>325</v>
      </c>
      <c r="F52" s="10">
        <v>45196</v>
      </c>
      <c r="G52" s="18" t="s">
        <v>326</v>
      </c>
      <c r="H52" s="37" t="s">
        <v>53</v>
      </c>
      <c r="I52" s="27" t="s">
        <v>327</v>
      </c>
      <c r="J52" s="7" t="s">
        <v>328</v>
      </c>
      <c r="K52" s="7" t="s">
        <v>335</v>
      </c>
      <c r="L52" s="18">
        <v>4</v>
      </c>
      <c r="M52" s="6" t="s">
        <v>305</v>
      </c>
      <c r="N52" s="7" t="s">
        <v>58</v>
      </c>
      <c r="O52" s="7" t="s">
        <v>156</v>
      </c>
      <c r="P52" s="7" t="s">
        <v>58</v>
      </c>
      <c r="Q52" s="19" t="s">
        <v>330</v>
      </c>
      <c r="R52" s="19" t="s">
        <v>336</v>
      </c>
      <c r="S52" s="20">
        <v>1</v>
      </c>
      <c r="T52" s="19" t="s">
        <v>332</v>
      </c>
      <c r="U52" s="21">
        <v>45209</v>
      </c>
      <c r="V52" s="21">
        <v>45561</v>
      </c>
      <c r="W52" s="59">
        <v>45473</v>
      </c>
      <c r="X52" s="35" t="s">
        <v>337</v>
      </c>
      <c r="Y52" s="26">
        <v>3</v>
      </c>
      <c r="Z52" s="22">
        <f t="shared" si="15"/>
        <v>0.75</v>
      </c>
      <c r="AA52" s="23">
        <f t="shared" si="16"/>
        <v>0.75</v>
      </c>
      <c r="AB52" s="8" t="s">
        <v>1031</v>
      </c>
      <c r="AC52" s="35" t="s">
        <v>997</v>
      </c>
      <c r="AD52" s="36" t="s">
        <v>63</v>
      </c>
      <c r="AE52" s="3"/>
      <c r="AF52" s="3"/>
    </row>
    <row r="53" spans="1:32" s="1" customFormat="1" ht="30" customHeight="1" x14ac:dyDescent="0.2">
      <c r="A53" s="82">
        <v>398</v>
      </c>
      <c r="B53" s="28">
        <v>45209</v>
      </c>
      <c r="C53" s="11" t="s">
        <v>81</v>
      </c>
      <c r="D53" s="6"/>
      <c r="E53" s="7" t="s">
        <v>325</v>
      </c>
      <c r="F53" s="10">
        <v>45196</v>
      </c>
      <c r="G53" s="18" t="s">
        <v>338</v>
      </c>
      <c r="H53" s="37" t="s">
        <v>84</v>
      </c>
      <c r="I53" s="27" t="s">
        <v>339</v>
      </c>
      <c r="J53" s="7" t="s">
        <v>340</v>
      </c>
      <c r="K53" s="7" t="s">
        <v>341</v>
      </c>
      <c r="L53" s="18">
        <v>1</v>
      </c>
      <c r="M53" s="6" t="s">
        <v>57</v>
      </c>
      <c r="N53" s="7" t="s">
        <v>88</v>
      </c>
      <c r="O53" s="7" t="s">
        <v>342</v>
      </c>
      <c r="P53" s="7" t="s">
        <v>88</v>
      </c>
      <c r="Q53" s="19" t="s">
        <v>343</v>
      </c>
      <c r="R53" s="19" t="s">
        <v>344</v>
      </c>
      <c r="S53" s="20">
        <v>0.9</v>
      </c>
      <c r="T53" s="19" t="s">
        <v>345</v>
      </c>
      <c r="U53" s="21">
        <v>45292</v>
      </c>
      <c r="V53" s="21">
        <v>45561</v>
      </c>
      <c r="W53" s="59">
        <v>45473</v>
      </c>
      <c r="X53" s="19" t="s">
        <v>346</v>
      </c>
      <c r="Y53" s="22">
        <v>0.85</v>
      </c>
      <c r="Z53" s="22">
        <f t="shared" si="15"/>
        <v>0.85</v>
      </c>
      <c r="AA53" s="23">
        <f t="shared" si="16"/>
        <v>0.94444444444444442</v>
      </c>
      <c r="AB53" s="8" t="str">
        <f t="shared" si="17"/>
        <v>AMARILLO</v>
      </c>
      <c r="AC53" s="36" t="s">
        <v>347</v>
      </c>
      <c r="AD53" s="32" t="s">
        <v>93</v>
      </c>
      <c r="AE53" s="3"/>
      <c r="AF53" s="3"/>
    </row>
    <row r="54" spans="1:32" s="1" customFormat="1" ht="30" customHeight="1" x14ac:dyDescent="0.2">
      <c r="A54" s="82">
        <v>398</v>
      </c>
      <c r="B54" s="28">
        <v>45209</v>
      </c>
      <c r="C54" s="11" t="s">
        <v>81</v>
      </c>
      <c r="D54" s="6"/>
      <c r="E54" s="7" t="s">
        <v>325</v>
      </c>
      <c r="F54" s="10">
        <v>45196</v>
      </c>
      <c r="G54" s="18" t="s">
        <v>338</v>
      </c>
      <c r="H54" s="37" t="s">
        <v>84</v>
      </c>
      <c r="I54" s="27" t="s">
        <v>339</v>
      </c>
      <c r="J54" s="7" t="s">
        <v>340</v>
      </c>
      <c r="K54" s="7" t="s">
        <v>348</v>
      </c>
      <c r="L54" s="18">
        <v>1</v>
      </c>
      <c r="M54" s="6" t="s">
        <v>57</v>
      </c>
      <c r="N54" s="7" t="s">
        <v>88</v>
      </c>
      <c r="O54" s="7" t="s">
        <v>342</v>
      </c>
      <c r="P54" s="7" t="s">
        <v>88</v>
      </c>
      <c r="Q54" s="19" t="s">
        <v>343</v>
      </c>
      <c r="R54" s="19" t="s">
        <v>344</v>
      </c>
      <c r="S54" s="20">
        <v>0.9</v>
      </c>
      <c r="T54" s="19" t="s">
        <v>345</v>
      </c>
      <c r="U54" s="21">
        <v>45292</v>
      </c>
      <c r="V54" s="21">
        <v>45561</v>
      </c>
      <c r="W54" s="59">
        <v>45473</v>
      </c>
      <c r="X54" s="19" t="s">
        <v>349</v>
      </c>
      <c r="Y54" s="22">
        <v>0.25</v>
      </c>
      <c r="Z54" s="22">
        <f t="shared" si="15"/>
        <v>0.25</v>
      </c>
      <c r="AA54" s="23">
        <f t="shared" si="16"/>
        <v>0.27777777777777779</v>
      </c>
      <c r="AB54" s="8" t="str">
        <f t="shared" si="17"/>
        <v>ROJO</v>
      </c>
      <c r="AC54" s="36" t="s">
        <v>350</v>
      </c>
      <c r="AD54" s="32" t="s">
        <v>93</v>
      </c>
      <c r="AE54" s="3"/>
      <c r="AF54" s="3"/>
    </row>
    <row r="55" spans="1:32" s="1" customFormat="1" ht="43.5" customHeight="1" x14ac:dyDescent="0.2">
      <c r="A55" s="82">
        <v>398</v>
      </c>
      <c r="B55" s="28">
        <v>45209</v>
      </c>
      <c r="C55" s="11" t="s">
        <v>81</v>
      </c>
      <c r="D55" s="6"/>
      <c r="E55" s="7" t="s">
        <v>325</v>
      </c>
      <c r="F55" s="10">
        <v>45196</v>
      </c>
      <c r="G55" s="18" t="s">
        <v>351</v>
      </c>
      <c r="H55" s="37" t="s">
        <v>99</v>
      </c>
      <c r="I55" s="27" t="s">
        <v>352</v>
      </c>
      <c r="J55" s="7" t="s">
        <v>353</v>
      </c>
      <c r="K55" s="7" t="s">
        <v>354</v>
      </c>
      <c r="L55" s="18">
        <v>2</v>
      </c>
      <c r="M55" s="6" t="s">
        <v>57</v>
      </c>
      <c r="N55" s="7" t="s">
        <v>101</v>
      </c>
      <c r="O55" s="7" t="s">
        <v>355</v>
      </c>
      <c r="P55" s="7" t="s">
        <v>356</v>
      </c>
      <c r="Q55" s="19" t="s">
        <v>357</v>
      </c>
      <c r="R55" s="19" t="s">
        <v>358</v>
      </c>
      <c r="S55" s="20">
        <v>1</v>
      </c>
      <c r="T55" s="19" t="s">
        <v>359</v>
      </c>
      <c r="U55" s="21">
        <v>45230</v>
      </c>
      <c r="V55" s="21">
        <v>45473</v>
      </c>
      <c r="W55" s="59">
        <v>45473</v>
      </c>
      <c r="X55" s="29" t="s">
        <v>360</v>
      </c>
      <c r="Y55" s="26">
        <v>2</v>
      </c>
      <c r="Z55" s="22">
        <f t="shared" si="15"/>
        <v>1</v>
      </c>
      <c r="AA55" s="23">
        <f t="shared" si="16"/>
        <v>1</v>
      </c>
      <c r="AB55" s="8" t="str">
        <f t="shared" si="17"/>
        <v>OK</v>
      </c>
      <c r="AC55" s="19" t="s">
        <v>361</v>
      </c>
      <c r="AD55" s="19" t="s">
        <v>105</v>
      </c>
      <c r="AE55" s="3"/>
      <c r="AF55" s="3"/>
    </row>
    <row r="56" spans="1:32" s="1" customFormat="1" ht="30" customHeight="1" x14ac:dyDescent="0.2">
      <c r="A56" s="82">
        <v>398</v>
      </c>
      <c r="B56" s="28">
        <v>45209</v>
      </c>
      <c r="C56" s="11" t="s">
        <v>81</v>
      </c>
      <c r="D56" s="6"/>
      <c r="E56" s="7" t="s">
        <v>325</v>
      </c>
      <c r="F56" s="10">
        <v>45196</v>
      </c>
      <c r="G56" s="18" t="s">
        <v>351</v>
      </c>
      <c r="H56" s="37" t="s">
        <v>99</v>
      </c>
      <c r="I56" s="27" t="s">
        <v>352</v>
      </c>
      <c r="J56" s="7" t="s">
        <v>353</v>
      </c>
      <c r="K56" s="7" t="s">
        <v>362</v>
      </c>
      <c r="L56" s="18">
        <v>2</v>
      </c>
      <c r="M56" s="6" t="s">
        <v>57</v>
      </c>
      <c r="N56" s="7" t="s">
        <v>101</v>
      </c>
      <c r="O56" s="7" t="s">
        <v>355</v>
      </c>
      <c r="P56" s="7" t="s">
        <v>356</v>
      </c>
      <c r="Q56" s="19" t="s">
        <v>357</v>
      </c>
      <c r="R56" s="19" t="s">
        <v>358</v>
      </c>
      <c r="S56" s="20">
        <v>1</v>
      </c>
      <c r="T56" s="19" t="s">
        <v>359</v>
      </c>
      <c r="U56" s="21">
        <v>45230</v>
      </c>
      <c r="V56" s="21">
        <v>45473</v>
      </c>
      <c r="W56" s="61">
        <v>45473</v>
      </c>
      <c r="X56" s="55" t="s">
        <v>363</v>
      </c>
      <c r="Y56" s="56">
        <v>1.9</v>
      </c>
      <c r="Z56" s="22">
        <f t="shared" si="15"/>
        <v>0.95</v>
      </c>
      <c r="AA56" s="23">
        <f t="shared" si="16"/>
        <v>0.95</v>
      </c>
      <c r="AB56" s="8" t="str">
        <f t="shared" si="17"/>
        <v>ROJO</v>
      </c>
      <c r="AC56" s="57" t="s">
        <v>998</v>
      </c>
      <c r="AD56" s="57" t="s">
        <v>105</v>
      </c>
      <c r="AE56" s="3"/>
      <c r="AF56" s="3"/>
    </row>
    <row r="57" spans="1:32" s="1" customFormat="1" ht="30" customHeight="1" x14ac:dyDescent="0.2">
      <c r="A57" s="82">
        <v>398</v>
      </c>
      <c r="B57" s="28">
        <v>45209</v>
      </c>
      <c r="C57" s="11" t="s">
        <v>81</v>
      </c>
      <c r="D57" s="6"/>
      <c r="E57" s="7" t="s">
        <v>325</v>
      </c>
      <c r="F57" s="10">
        <v>45196</v>
      </c>
      <c r="G57" s="18" t="s">
        <v>351</v>
      </c>
      <c r="H57" s="37" t="s">
        <v>364</v>
      </c>
      <c r="I57" s="27" t="s">
        <v>352</v>
      </c>
      <c r="J57" s="7" t="s">
        <v>365</v>
      </c>
      <c r="K57" s="7" t="s">
        <v>366</v>
      </c>
      <c r="L57" s="18">
        <v>2</v>
      </c>
      <c r="M57" s="6" t="s">
        <v>305</v>
      </c>
      <c r="N57" s="7" t="s">
        <v>367</v>
      </c>
      <c r="O57" s="7" t="s">
        <v>368</v>
      </c>
      <c r="P57" s="7" t="s">
        <v>367</v>
      </c>
      <c r="Q57" s="19" t="s">
        <v>369</v>
      </c>
      <c r="R57" s="19" t="s">
        <v>370</v>
      </c>
      <c r="S57" s="20">
        <v>1</v>
      </c>
      <c r="T57" s="19" t="s">
        <v>359</v>
      </c>
      <c r="U57" s="21">
        <v>45231</v>
      </c>
      <c r="V57" s="21">
        <v>45473</v>
      </c>
      <c r="W57" s="59">
        <v>45473</v>
      </c>
      <c r="X57" s="84" t="s">
        <v>371</v>
      </c>
      <c r="Y57" s="26">
        <v>2</v>
      </c>
      <c r="Z57" s="22">
        <f t="shared" si="15"/>
        <v>1</v>
      </c>
      <c r="AA57" s="23">
        <f t="shared" si="16"/>
        <v>1</v>
      </c>
      <c r="AB57" s="8" t="str">
        <f t="shared" si="17"/>
        <v>OK</v>
      </c>
      <c r="AC57" s="19" t="s">
        <v>372</v>
      </c>
      <c r="AD57" s="19" t="s">
        <v>93</v>
      </c>
      <c r="AE57" s="3"/>
      <c r="AF57" s="3"/>
    </row>
    <row r="58" spans="1:32" s="1" customFormat="1" ht="30" customHeight="1" x14ac:dyDescent="0.2">
      <c r="A58" s="82">
        <v>398</v>
      </c>
      <c r="B58" s="28">
        <v>45209</v>
      </c>
      <c r="C58" s="11" t="s">
        <v>81</v>
      </c>
      <c r="D58" s="6"/>
      <c r="E58" s="7" t="s">
        <v>325</v>
      </c>
      <c r="F58" s="10">
        <v>45196</v>
      </c>
      <c r="G58" s="18" t="s">
        <v>351</v>
      </c>
      <c r="H58" s="37" t="s">
        <v>364</v>
      </c>
      <c r="I58" s="27" t="s">
        <v>352</v>
      </c>
      <c r="J58" s="7" t="s">
        <v>365</v>
      </c>
      <c r="K58" s="7" t="s">
        <v>373</v>
      </c>
      <c r="L58" s="18">
        <v>2</v>
      </c>
      <c r="M58" s="6" t="s">
        <v>305</v>
      </c>
      <c r="N58" s="7" t="s">
        <v>367</v>
      </c>
      <c r="O58" s="7" t="s">
        <v>368</v>
      </c>
      <c r="P58" s="7" t="s">
        <v>367</v>
      </c>
      <c r="Q58" s="19" t="s">
        <v>369</v>
      </c>
      <c r="R58" s="19" t="s">
        <v>370</v>
      </c>
      <c r="S58" s="20">
        <v>1</v>
      </c>
      <c r="T58" s="19" t="s">
        <v>359</v>
      </c>
      <c r="U58" s="21">
        <v>45231</v>
      </c>
      <c r="V58" s="21">
        <v>45473</v>
      </c>
      <c r="W58" s="59">
        <v>45473</v>
      </c>
      <c r="X58" s="84" t="s">
        <v>374</v>
      </c>
      <c r="Y58" s="26">
        <v>2</v>
      </c>
      <c r="Z58" s="22">
        <f t="shared" si="15"/>
        <v>1</v>
      </c>
      <c r="AA58" s="23">
        <f t="shared" si="16"/>
        <v>1</v>
      </c>
      <c r="AB58" s="8" t="str">
        <f t="shared" si="17"/>
        <v>OK</v>
      </c>
      <c r="AC58" s="19" t="s">
        <v>375</v>
      </c>
      <c r="AD58" s="19" t="s">
        <v>93</v>
      </c>
      <c r="AE58" s="3"/>
      <c r="AF58" s="3"/>
    </row>
    <row r="59" spans="1:32" s="1" customFormat="1" ht="30" customHeight="1" x14ac:dyDescent="0.2">
      <c r="A59" s="82">
        <v>398</v>
      </c>
      <c r="B59" s="28">
        <v>45209</v>
      </c>
      <c r="C59" s="11" t="s">
        <v>81</v>
      </c>
      <c r="D59" s="6"/>
      <c r="E59" s="7" t="s">
        <v>325</v>
      </c>
      <c r="F59" s="10">
        <v>45196</v>
      </c>
      <c r="G59" s="18" t="s">
        <v>376</v>
      </c>
      <c r="H59" s="37" t="s">
        <v>99</v>
      </c>
      <c r="I59" s="27" t="s">
        <v>377</v>
      </c>
      <c r="J59" s="7" t="s">
        <v>378</v>
      </c>
      <c r="K59" s="7" t="s">
        <v>379</v>
      </c>
      <c r="L59" s="18">
        <v>2</v>
      </c>
      <c r="M59" s="6" t="s">
        <v>57</v>
      </c>
      <c r="N59" s="7" t="s">
        <v>101</v>
      </c>
      <c r="O59" s="7" t="s">
        <v>380</v>
      </c>
      <c r="P59" s="7" t="s">
        <v>101</v>
      </c>
      <c r="Q59" s="19" t="s">
        <v>357</v>
      </c>
      <c r="R59" s="19" t="s">
        <v>381</v>
      </c>
      <c r="S59" s="20">
        <v>1</v>
      </c>
      <c r="T59" s="19" t="s">
        <v>359</v>
      </c>
      <c r="U59" s="21">
        <v>45230</v>
      </c>
      <c r="V59" s="21">
        <v>45382</v>
      </c>
      <c r="W59" s="59">
        <v>45473</v>
      </c>
      <c r="X59" s="19" t="s">
        <v>382</v>
      </c>
      <c r="Y59" s="26">
        <v>2</v>
      </c>
      <c r="Z59" s="22">
        <f t="shared" si="15"/>
        <v>1</v>
      </c>
      <c r="AA59" s="23">
        <f t="shared" si="16"/>
        <v>1</v>
      </c>
      <c r="AB59" s="8" t="str">
        <f t="shared" si="17"/>
        <v>OK</v>
      </c>
      <c r="AC59" s="19" t="s">
        <v>383</v>
      </c>
      <c r="AD59" s="19" t="s">
        <v>105</v>
      </c>
      <c r="AE59" s="3"/>
      <c r="AF59" s="3"/>
    </row>
    <row r="60" spans="1:32" s="1" customFormat="1" ht="30" customHeight="1" x14ac:dyDescent="0.2">
      <c r="A60" s="82">
        <v>398</v>
      </c>
      <c r="B60" s="28">
        <v>45209</v>
      </c>
      <c r="C60" s="11" t="s">
        <v>81</v>
      </c>
      <c r="D60" s="6"/>
      <c r="E60" s="7" t="s">
        <v>325</v>
      </c>
      <c r="F60" s="10">
        <v>45196</v>
      </c>
      <c r="G60" s="18" t="s">
        <v>376</v>
      </c>
      <c r="H60" s="37" t="s">
        <v>99</v>
      </c>
      <c r="I60" s="27" t="s">
        <v>377</v>
      </c>
      <c r="J60" s="7" t="s">
        <v>378</v>
      </c>
      <c r="K60" s="7" t="s">
        <v>384</v>
      </c>
      <c r="L60" s="18">
        <v>2</v>
      </c>
      <c r="M60" s="6" t="s">
        <v>57</v>
      </c>
      <c r="N60" s="7" t="s">
        <v>101</v>
      </c>
      <c r="O60" s="7" t="s">
        <v>380</v>
      </c>
      <c r="P60" s="7" t="s">
        <v>101</v>
      </c>
      <c r="Q60" s="19" t="s">
        <v>357</v>
      </c>
      <c r="R60" s="19" t="s">
        <v>381</v>
      </c>
      <c r="S60" s="20">
        <v>1</v>
      </c>
      <c r="T60" s="19" t="s">
        <v>359</v>
      </c>
      <c r="U60" s="21">
        <v>45230</v>
      </c>
      <c r="V60" s="21">
        <v>45382</v>
      </c>
      <c r="W60" s="61">
        <v>45473</v>
      </c>
      <c r="X60" s="55" t="s">
        <v>385</v>
      </c>
      <c r="Y60" s="56">
        <v>2</v>
      </c>
      <c r="Z60" s="22">
        <f t="shared" si="15"/>
        <v>1</v>
      </c>
      <c r="AA60" s="23">
        <f t="shared" si="16"/>
        <v>1</v>
      </c>
      <c r="AB60" s="8" t="str">
        <f t="shared" si="17"/>
        <v>OK</v>
      </c>
      <c r="AC60" s="57" t="s">
        <v>386</v>
      </c>
      <c r="AD60" s="57" t="s">
        <v>105</v>
      </c>
      <c r="AE60" s="3"/>
      <c r="AF60" s="3"/>
    </row>
    <row r="61" spans="1:32" s="1" customFormat="1" ht="30" customHeight="1" x14ac:dyDescent="0.2">
      <c r="A61" s="82">
        <v>398</v>
      </c>
      <c r="B61" s="28">
        <v>45209</v>
      </c>
      <c r="C61" s="11" t="s">
        <v>81</v>
      </c>
      <c r="D61" s="6"/>
      <c r="E61" s="7" t="s">
        <v>325</v>
      </c>
      <c r="F61" s="10">
        <v>45196</v>
      </c>
      <c r="G61" s="18" t="s">
        <v>387</v>
      </c>
      <c r="H61" s="37" t="s">
        <v>99</v>
      </c>
      <c r="I61" s="27" t="s">
        <v>388</v>
      </c>
      <c r="J61" s="7" t="s">
        <v>389</v>
      </c>
      <c r="K61" s="7" t="s">
        <v>390</v>
      </c>
      <c r="L61" s="18">
        <v>2</v>
      </c>
      <c r="M61" s="6" t="s">
        <v>57</v>
      </c>
      <c r="N61" s="7" t="s">
        <v>101</v>
      </c>
      <c r="O61" s="7" t="s">
        <v>380</v>
      </c>
      <c r="P61" s="7" t="s">
        <v>101</v>
      </c>
      <c r="Q61" s="19" t="s">
        <v>357</v>
      </c>
      <c r="R61" s="19" t="s">
        <v>381</v>
      </c>
      <c r="S61" s="20">
        <v>1</v>
      </c>
      <c r="T61" s="19" t="s">
        <v>359</v>
      </c>
      <c r="U61" s="21">
        <v>45230</v>
      </c>
      <c r="V61" s="21">
        <v>45473</v>
      </c>
      <c r="W61" s="59">
        <v>45473</v>
      </c>
      <c r="X61" s="55" t="s">
        <v>391</v>
      </c>
      <c r="Y61" s="56">
        <v>1.7</v>
      </c>
      <c r="Z61" s="22">
        <f t="shared" si="15"/>
        <v>0.85</v>
      </c>
      <c r="AA61" s="23">
        <f t="shared" si="16"/>
        <v>0.85</v>
      </c>
      <c r="AB61" s="8" t="str">
        <f t="shared" si="17"/>
        <v>ROJO</v>
      </c>
      <c r="AC61" s="57" t="s">
        <v>392</v>
      </c>
      <c r="AD61" s="19" t="s">
        <v>105</v>
      </c>
      <c r="AE61" s="3"/>
      <c r="AF61" s="3"/>
    </row>
    <row r="62" spans="1:32" s="1" customFormat="1" ht="30" customHeight="1" x14ac:dyDescent="0.2">
      <c r="A62" s="82">
        <v>398</v>
      </c>
      <c r="B62" s="28">
        <v>45209</v>
      </c>
      <c r="C62" s="11" t="s">
        <v>81</v>
      </c>
      <c r="D62" s="6"/>
      <c r="E62" s="7" t="s">
        <v>325</v>
      </c>
      <c r="F62" s="10">
        <v>45196</v>
      </c>
      <c r="G62" s="18" t="s">
        <v>393</v>
      </c>
      <c r="H62" s="37" t="s">
        <v>99</v>
      </c>
      <c r="I62" s="27" t="s">
        <v>394</v>
      </c>
      <c r="J62" s="7" t="s">
        <v>395</v>
      </c>
      <c r="K62" s="7" t="s">
        <v>396</v>
      </c>
      <c r="L62" s="18">
        <v>3</v>
      </c>
      <c r="M62" s="6" t="s">
        <v>57</v>
      </c>
      <c r="N62" s="7" t="s">
        <v>101</v>
      </c>
      <c r="O62" s="7" t="s">
        <v>380</v>
      </c>
      <c r="P62" s="7" t="s">
        <v>101</v>
      </c>
      <c r="Q62" s="19" t="s">
        <v>357</v>
      </c>
      <c r="R62" s="19" t="s">
        <v>397</v>
      </c>
      <c r="S62" s="20">
        <v>1</v>
      </c>
      <c r="T62" s="19" t="s">
        <v>359</v>
      </c>
      <c r="U62" s="21">
        <v>45230</v>
      </c>
      <c r="V62" s="21">
        <v>45473</v>
      </c>
      <c r="W62" s="59">
        <v>45473</v>
      </c>
      <c r="X62" s="55" t="s">
        <v>398</v>
      </c>
      <c r="Y62" s="56">
        <v>3</v>
      </c>
      <c r="Z62" s="22">
        <f t="shared" si="15"/>
        <v>1</v>
      </c>
      <c r="AA62" s="23">
        <f t="shared" si="16"/>
        <v>1</v>
      </c>
      <c r="AB62" s="8" t="str">
        <f t="shared" si="17"/>
        <v>OK</v>
      </c>
      <c r="AC62" s="57" t="s">
        <v>999</v>
      </c>
      <c r="AD62" s="19" t="s">
        <v>105</v>
      </c>
      <c r="AE62" s="3"/>
      <c r="AF62" s="3"/>
    </row>
    <row r="63" spans="1:32" s="1" customFormat="1" ht="30" customHeight="1" x14ac:dyDescent="0.2">
      <c r="A63" s="82">
        <v>398</v>
      </c>
      <c r="B63" s="28">
        <v>45209</v>
      </c>
      <c r="C63" s="11" t="s">
        <v>81</v>
      </c>
      <c r="D63" s="6"/>
      <c r="E63" s="7" t="s">
        <v>325</v>
      </c>
      <c r="F63" s="10">
        <v>45196</v>
      </c>
      <c r="G63" s="18" t="s">
        <v>393</v>
      </c>
      <c r="H63" s="37" t="s">
        <v>99</v>
      </c>
      <c r="I63" s="27" t="s">
        <v>394</v>
      </c>
      <c r="J63" s="7" t="s">
        <v>399</v>
      </c>
      <c r="K63" s="7" t="s">
        <v>400</v>
      </c>
      <c r="L63" s="18">
        <v>3</v>
      </c>
      <c r="M63" s="6" t="s">
        <v>57</v>
      </c>
      <c r="N63" s="7" t="s">
        <v>101</v>
      </c>
      <c r="O63" s="7" t="s">
        <v>380</v>
      </c>
      <c r="P63" s="7" t="s">
        <v>101</v>
      </c>
      <c r="Q63" s="19" t="s">
        <v>357</v>
      </c>
      <c r="R63" s="19" t="s">
        <v>397</v>
      </c>
      <c r="S63" s="20">
        <v>1</v>
      </c>
      <c r="T63" s="19" t="s">
        <v>359</v>
      </c>
      <c r="U63" s="21">
        <v>45230</v>
      </c>
      <c r="V63" s="21">
        <v>45473</v>
      </c>
      <c r="W63" s="59">
        <v>45473</v>
      </c>
      <c r="X63" s="29" t="s">
        <v>401</v>
      </c>
      <c r="Y63" s="26">
        <v>3</v>
      </c>
      <c r="Z63" s="22">
        <f t="shared" si="15"/>
        <v>1</v>
      </c>
      <c r="AA63" s="23">
        <f t="shared" si="16"/>
        <v>1</v>
      </c>
      <c r="AB63" s="8" t="str">
        <f t="shared" si="17"/>
        <v>OK</v>
      </c>
      <c r="AC63" s="19" t="s">
        <v>402</v>
      </c>
      <c r="AD63" s="19" t="s">
        <v>105</v>
      </c>
      <c r="AE63" s="3"/>
      <c r="AF63" s="3"/>
    </row>
    <row r="64" spans="1:32" s="1" customFormat="1" ht="30" customHeight="1" x14ac:dyDescent="0.2">
      <c r="A64" s="82">
        <v>398</v>
      </c>
      <c r="B64" s="28">
        <v>45209</v>
      </c>
      <c r="C64" s="11" t="s">
        <v>81</v>
      </c>
      <c r="D64" s="6"/>
      <c r="E64" s="7" t="s">
        <v>325</v>
      </c>
      <c r="F64" s="10">
        <v>45196</v>
      </c>
      <c r="G64" s="18" t="s">
        <v>403</v>
      </c>
      <c r="H64" s="37" t="s">
        <v>53</v>
      </c>
      <c r="I64" s="27" t="s">
        <v>404</v>
      </c>
      <c r="J64" s="7" t="s">
        <v>405</v>
      </c>
      <c r="K64" s="7" t="s">
        <v>406</v>
      </c>
      <c r="L64" s="18">
        <v>1</v>
      </c>
      <c r="M64" s="6" t="s">
        <v>305</v>
      </c>
      <c r="N64" s="7" t="s">
        <v>58</v>
      </c>
      <c r="O64" s="7" t="s">
        <v>407</v>
      </c>
      <c r="P64" s="7" t="s">
        <v>58</v>
      </c>
      <c r="Q64" s="19" t="s">
        <v>330</v>
      </c>
      <c r="R64" s="19" t="s">
        <v>408</v>
      </c>
      <c r="S64" s="20">
        <v>0.95</v>
      </c>
      <c r="T64" s="19" t="s">
        <v>409</v>
      </c>
      <c r="U64" s="21">
        <v>45209</v>
      </c>
      <c r="V64" s="21">
        <v>45561</v>
      </c>
      <c r="W64" s="59">
        <v>45473</v>
      </c>
      <c r="X64" s="35" t="s">
        <v>410</v>
      </c>
      <c r="Y64" s="26">
        <v>1</v>
      </c>
      <c r="Z64" s="22">
        <f t="shared" ref="Z64" si="18">IF(Y64="","",IF(OR($L64=0,$L64="",W64=""),"",Y64/$L64))</f>
        <v>1</v>
      </c>
      <c r="AA64" s="23">
        <f t="shared" ref="AA64" si="19">IF(OR($S64="",Z64=""),"",IF(OR($S64=0,Z64=0),0,IF((Z64*100%)/$S64&gt;100%,100%,(Z64*100%)/$S64)))</f>
        <v>1</v>
      </c>
      <c r="AB64" s="8" t="str">
        <f t="shared" si="17"/>
        <v>OK</v>
      </c>
      <c r="AC64" s="19" t="s">
        <v>411</v>
      </c>
      <c r="AD64" s="36" t="s">
        <v>63</v>
      </c>
      <c r="AE64" s="3"/>
      <c r="AF64" s="3"/>
    </row>
    <row r="65" spans="1:32" s="1" customFormat="1" ht="30" customHeight="1" x14ac:dyDescent="0.2">
      <c r="A65" s="82">
        <v>398</v>
      </c>
      <c r="B65" s="28">
        <v>45209</v>
      </c>
      <c r="C65" s="11" t="s">
        <v>81</v>
      </c>
      <c r="D65" s="6"/>
      <c r="E65" s="7" t="s">
        <v>325</v>
      </c>
      <c r="F65" s="10">
        <v>45196</v>
      </c>
      <c r="G65" s="18" t="s">
        <v>412</v>
      </c>
      <c r="H65" s="37" t="s">
        <v>413</v>
      </c>
      <c r="I65" s="27" t="s">
        <v>414</v>
      </c>
      <c r="J65" s="7" t="s">
        <v>415</v>
      </c>
      <c r="K65" s="7" t="s">
        <v>416</v>
      </c>
      <c r="L65" s="18">
        <v>1</v>
      </c>
      <c r="M65" s="6" t="s">
        <v>57</v>
      </c>
      <c r="N65" s="7" t="s">
        <v>417</v>
      </c>
      <c r="O65" s="7" t="s">
        <v>418</v>
      </c>
      <c r="P65" s="7" t="s">
        <v>356</v>
      </c>
      <c r="Q65" s="19" t="s">
        <v>330</v>
      </c>
      <c r="R65" s="19" t="s">
        <v>419</v>
      </c>
      <c r="S65" s="20">
        <v>1</v>
      </c>
      <c r="T65" s="19" t="s">
        <v>420</v>
      </c>
      <c r="U65" s="21">
        <v>45292</v>
      </c>
      <c r="V65" s="21">
        <v>45321</v>
      </c>
      <c r="W65" s="59">
        <v>45473</v>
      </c>
      <c r="X65" s="53" t="s">
        <v>422</v>
      </c>
      <c r="Y65" s="26">
        <v>1</v>
      </c>
      <c r="Z65" s="22">
        <f t="shared" si="15"/>
        <v>1</v>
      </c>
      <c r="AA65" s="23">
        <f t="shared" si="16"/>
        <v>1</v>
      </c>
      <c r="AB65" s="8" t="str">
        <f t="shared" si="17"/>
        <v>OK</v>
      </c>
      <c r="AC65" s="19" t="s">
        <v>421</v>
      </c>
      <c r="AD65" s="19" t="s">
        <v>93</v>
      </c>
      <c r="AE65" s="3"/>
      <c r="AF65" s="3"/>
    </row>
    <row r="66" spans="1:32" s="1" customFormat="1" ht="30" customHeight="1" x14ac:dyDescent="0.2">
      <c r="A66" s="82">
        <v>398</v>
      </c>
      <c r="B66" s="28">
        <v>45209</v>
      </c>
      <c r="C66" s="11" t="s">
        <v>81</v>
      </c>
      <c r="D66" s="6"/>
      <c r="E66" s="7" t="s">
        <v>325</v>
      </c>
      <c r="F66" s="10">
        <v>45196</v>
      </c>
      <c r="G66" s="18" t="s">
        <v>423</v>
      </c>
      <c r="H66" s="37" t="s">
        <v>53</v>
      </c>
      <c r="I66" s="27" t="s">
        <v>424</v>
      </c>
      <c r="J66" s="7" t="s">
        <v>425</v>
      </c>
      <c r="K66" s="7" t="s">
        <v>426</v>
      </c>
      <c r="L66" s="18">
        <v>1</v>
      </c>
      <c r="M66" s="6" t="s">
        <v>427</v>
      </c>
      <c r="N66" s="7" t="s">
        <v>176</v>
      </c>
      <c r="O66" s="7" t="s">
        <v>177</v>
      </c>
      <c r="P66" s="7" t="s">
        <v>176</v>
      </c>
      <c r="Q66" s="19" t="s">
        <v>270</v>
      </c>
      <c r="R66" s="19" t="s">
        <v>428</v>
      </c>
      <c r="S66" s="20">
        <v>0.6</v>
      </c>
      <c r="T66" s="19" t="s">
        <v>429</v>
      </c>
      <c r="U66" s="21">
        <v>45231</v>
      </c>
      <c r="V66" s="21">
        <v>45561</v>
      </c>
      <c r="W66" s="60">
        <v>45473</v>
      </c>
      <c r="X66" s="33" t="s">
        <v>430</v>
      </c>
      <c r="Y66" s="26">
        <v>0.4</v>
      </c>
      <c r="Z66" s="22">
        <f t="shared" si="15"/>
        <v>0.4</v>
      </c>
      <c r="AA66" s="23">
        <f t="shared" si="16"/>
        <v>0.66666666666666674</v>
      </c>
      <c r="AB66" s="8" t="str">
        <f t="shared" si="17"/>
        <v>ROJO</v>
      </c>
      <c r="AC66" s="33" t="s">
        <v>431</v>
      </c>
      <c r="AD66" s="36" t="s">
        <v>63</v>
      </c>
      <c r="AE66" s="3"/>
      <c r="AF66" s="3"/>
    </row>
    <row r="67" spans="1:32" s="1" customFormat="1" ht="30" customHeight="1" x14ac:dyDescent="0.2">
      <c r="A67" s="82">
        <v>398</v>
      </c>
      <c r="B67" s="28">
        <v>45209</v>
      </c>
      <c r="C67" s="11" t="s">
        <v>81</v>
      </c>
      <c r="D67" s="6"/>
      <c r="E67" s="7" t="s">
        <v>325</v>
      </c>
      <c r="F67" s="10">
        <v>45196</v>
      </c>
      <c r="G67" s="18" t="s">
        <v>423</v>
      </c>
      <c r="H67" s="37" t="s">
        <v>53</v>
      </c>
      <c r="I67" s="27" t="s">
        <v>424</v>
      </c>
      <c r="J67" s="7" t="s">
        <v>425</v>
      </c>
      <c r="K67" s="7" t="s">
        <v>432</v>
      </c>
      <c r="L67" s="18">
        <v>1</v>
      </c>
      <c r="M67" s="6" t="s">
        <v>427</v>
      </c>
      <c r="N67" s="7" t="s">
        <v>176</v>
      </c>
      <c r="O67" s="7" t="s">
        <v>177</v>
      </c>
      <c r="P67" s="7" t="s">
        <v>176</v>
      </c>
      <c r="Q67" s="19" t="s">
        <v>270</v>
      </c>
      <c r="R67" s="19" t="s">
        <v>428</v>
      </c>
      <c r="S67" s="20">
        <v>0.6</v>
      </c>
      <c r="T67" s="19" t="s">
        <v>429</v>
      </c>
      <c r="U67" s="21">
        <v>45231</v>
      </c>
      <c r="V67" s="21">
        <v>45561</v>
      </c>
      <c r="W67" s="60">
        <v>45473</v>
      </c>
      <c r="X67" s="33" t="s">
        <v>433</v>
      </c>
      <c r="Y67" s="26">
        <v>0</v>
      </c>
      <c r="Z67" s="22">
        <f t="shared" si="15"/>
        <v>0</v>
      </c>
      <c r="AA67" s="23">
        <f t="shared" si="16"/>
        <v>0</v>
      </c>
      <c r="AB67" s="8" t="str">
        <f t="shared" si="17"/>
        <v>ROJO</v>
      </c>
      <c r="AC67" s="33" t="s">
        <v>434</v>
      </c>
      <c r="AD67" s="36" t="s">
        <v>63</v>
      </c>
      <c r="AE67" s="3"/>
      <c r="AF67" s="3"/>
    </row>
    <row r="68" spans="1:32" s="1" customFormat="1" ht="30" customHeight="1" x14ac:dyDescent="0.2">
      <c r="A68" s="82">
        <v>398</v>
      </c>
      <c r="B68" s="28">
        <v>45209</v>
      </c>
      <c r="C68" s="11" t="s">
        <v>81</v>
      </c>
      <c r="D68" s="6"/>
      <c r="E68" s="7" t="s">
        <v>325</v>
      </c>
      <c r="F68" s="10">
        <v>45196</v>
      </c>
      <c r="G68" s="18" t="s">
        <v>435</v>
      </c>
      <c r="H68" s="37" t="s">
        <v>68</v>
      </c>
      <c r="I68" s="27" t="s">
        <v>436</v>
      </c>
      <c r="J68" s="7" t="s">
        <v>437</v>
      </c>
      <c r="K68" s="7" t="s">
        <v>438</v>
      </c>
      <c r="L68" s="18">
        <v>1</v>
      </c>
      <c r="M68" s="6" t="s">
        <v>57</v>
      </c>
      <c r="N68" s="7" t="s">
        <v>72</v>
      </c>
      <c r="O68" s="7" t="s">
        <v>68</v>
      </c>
      <c r="P68" s="7" t="s">
        <v>72</v>
      </c>
      <c r="Q68" s="19" t="s">
        <v>439</v>
      </c>
      <c r="R68" s="19" t="s">
        <v>440</v>
      </c>
      <c r="S68" s="20">
        <v>1</v>
      </c>
      <c r="T68" s="19" t="s">
        <v>441</v>
      </c>
      <c r="U68" s="21">
        <v>45222</v>
      </c>
      <c r="V68" s="21">
        <v>45291</v>
      </c>
      <c r="W68" s="59">
        <v>45473</v>
      </c>
      <c r="X68" s="19" t="s">
        <v>140</v>
      </c>
      <c r="Y68" s="26">
        <v>1</v>
      </c>
      <c r="Z68" s="22">
        <f t="shared" si="15"/>
        <v>1</v>
      </c>
      <c r="AA68" s="23">
        <f t="shared" si="16"/>
        <v>1</v>
      </c>
      <c r="AB68" s="8" t="str">
        <f t="shared" si="17"/>
        <v>OK</v>
      </c>
      <c r="AC68" s="19" t="s">
        <v>141</v>
      </c>
      <c r="AD68" s="19" t="s">
        <v>77</v>
      </c>
      <c r="AE68" s="3"/>
      <c r="AF68" s="3"/>
    </row>
    <row r="69" spans="1:32" s="1" customFormat="1" ht="30" customHeight="1" x14ac:dyDescent="0.2">
      <c r="A69" s="82">
        <v>398</v>
      </c>
      <c r="B69" s="28">
        <v>45209</v>
      </c>
      <c r="C69" s="11" t="s">
        <v>81</v>
      </c>
      <c r="D69" s="6"/>
      <c r="E69" s="7" t="s">
        <v>325</v>
      </c>
      <c r="F69" s="10">
        <v>45196</v>
      </c>
      <c r="G69" s="18" t="s">
        <v>435</v>
      </c>
      <c r="H69" s="37" t="s">
        <v>68</v>
      </c>
      <c r="I69" s="27" t="s">
        <v>442</v>
      </c>
      <c r="J69" s="7" t="s">
        <v>437</v>
      </c>
      <c r="K69" s="7" t="s">
        <v>443</v>
      </c>
      <c r="L69" s="18">
        <v>1</v>
      </c>
      <c r="M69" s="6" t="s">
        <v>305</v>
      </c>
      <c r="N69" s="7" t="s">
        <v>72</v>
      </c>
      <c r="O69" s="7" t="s">
        <v>68</v>
      </c>
      <c r="P69" s="7" t="s">
        <v>72</v>
      </c>
      <c r="Q69" s="19" t="s">
        <v>439</v>
      </c>
      <c r="R69" s="19" t="s">
        <v>440</v>
      </c>
      <c r="S69" s="20">
        <v>1</v>
      </c>
      <c r="T69" s="19" t="s">
        <v>441</v>
      </c>
      <c r="U69" s="21">
        <v>45327</v>
      </c>
      <c r="V69" s="21">
        <v>45532</v>
      </c>
      <c r="W69" s="59">
        <v>45473</v>
      </c>
      <c r="X69" s="39" t="s">
        <v>444</v>
      </c>
      <c r="Y69" s="26">
        <v>1</v>
      </c>
      <c r="Z69" s="22">
        <f t="shared" si="15"/>
        <v>1</v>
      </c>
      <c r="AA69" s="23">
        <f t="shared" si="16"/>
        <v>1</v>
      </c>
      <c r="AB69" s="8" t="str">
        <f t="shared" si="17"/>
        <v>OK</v>
      </c>
      <c r="AC69" s="19" t="s">
        <v>445</v>
      </c>
      <c r="AD69" s="19" t="s">
        <v>77</v>
      </c>
      <c r="AE69" s="3"/>
      <c r="AF69" s="3"/>
    </row>
    <row r="70" spans="1:32" s="1" customFormat="1" ht="30" customHeight="1" x14ac:dyDescent="0.2">
      <c r="A70" s="82">
        <v>398</v>
      </c>
      <c r="B70" s="28">
        <v>45209</v>
      </c>
      <c r="C70" s="11" t="s">
        <v>81</v>
      </c>
      <c r="D70" s="6"/>
      <c r="E70" s="7" t="s">
        <v>325</v>
      </c>
      <c r="F70" s="10">
        <v>45196</v>
      </c>
      <c r="G70" s="18" t="s">
        <v>446</v>
      </c>
      <c r="H70" s="37" t="s">
        <v>68</v>
      </c>
      <c r="I70" s="27" t="s">
        <v>447</v>
      </c>
      <c r="J70" s="7" t="s">
        <v>448</v>
      </c>
      <c r="K70" s="7" t="s">
        <v>449</v>
      </c>
      <c r="L70" s="18">
        <v>1</v>
      </c>
      <c r="M70" s="6" t="s">
        <v>305</v>
      </c>
      <c r="N70" s="7" t="s">
        <v>72</v>
      </c>
      <c r="O70" s="7" t="s">
        <v>68</v>
      </c>
      <c r="P70" s="7" t="s">
        <v>72</v>
      </c>
      <c r="Q70" s="19" t="s">
        <v>439</v>
      </c>
      <c r="R70" s="19" t="s">
        <v>450</v>
      </c>
      <c r="S70" s="20">
        <v>1</v>
      </c>
      <c r="T70" s="19" t="s">
        <v>441</v>
      </c>
      <c r="U70" s="21">
        <v>45327</v>
      </c>
      <c r="V70" s="21">
        <v>45532</v>
      </c>
      <c r="W70" s="59">
        <v>45473</v>
      </c>
      <c r="X70" s="19" t="s">
        <v>452</v>
      </c>
      <c r="Y70" s="26">
        <v>0</v>
      </c>
      <c r="Z70" s="22">
        <f t="shared" si="15"/>
        <v>0</v>
      </c>
      <c r="AA70" s="23">
        <f t="shared" si="16"/>
        <v>0</v>
      </c>
      <c r="AB70" s="8" t="str">
        <f t="shared" si="17"/>
        <v>ROJO</v>
      </c>
      <c r="AC70" s="57" t="s">
        <v>1000</v>
      </c>
      <c r="AD70" s="19" t="s">
        <v>77</v>
      </c>
      <c r="AE70" s="3"/>
      <c r="AF70" s="3"/>
    </row>
    <row r="71" spans="1:32" s="1" customFormat="1" ht="30" customHeight="1" x14ac:dyDescent="0.2">
      <c r="A71" s="82">
        <v>398</v>
      </c>
      <c r="B71" s="28">
        <v>45209</v>
      </c>
      <c r="C71" s="11" t="s">
        <v>81</v>
      </c>
      <c r="D71" s="6"/>
      <c r="E71" s="7" t="s">
        <v>325</v>
      </c>
      <c r="F71" s="10">
        <v>45196</v>
      </c>
      <c r="G71" s="18" t="s">
        <v>453</v>
      </c>
      <c r="H71" s="37" t="s">
        <v>53</v>
      </c>
      <c r="I71" s="27" t="s">
        <v>454</v>
      </c>
      <c r="J71" s="7" t="s">
        <v>455</v>
      </c>
      <c r="K71" s="7" t="s">
        <v>456</v>
      </c>
      <c r="L71" s="18">
        <v>1</v>
      </c>
      <c r="M71" s="6" t="s">
        <v>305</v>
      </c>
      <c r="N71" s="7" t="s">
        <v>58</v>
      </c>
      <c r="O71" s="7" t="s">
        <v>457</v>
      </c>
      <c r="P71" s="7" t="s">
        <v>58</v>
      </c>
      <c r="Q71" s="19" t="s">
        <v>330</v>
      </c>
      <c r="R71" s="19" t="s">
        <v>458</v>
      </c>
      <c r="S71" s="20">
        <v>1</v>
      </c>
      <c r="T71" s="19" t="s">
        <v>441</v>
      </c>
      <c r="U71" s="21">
        <v>45209</v>
      </c>
      <c r="V71" s="21">
        <v>45322</v>
      </c>
      <c r="W71" s="59">
        <v>45473</v>
      </c>
      <c r="X71" s="35" t="s">
        <v>410</v>
      </c>
      <c r="Y71" s="26">
        <v>1</v>
      </c>
      <c r="Z71" s="22">
        <f t="shared" si="15"/>
        <v>1</v>
      </c>
      <c r="AA71" s="23">
        <f t="shared" si="16"/>
        <v>1</v>
      </c>
      <c r="AB71" s="8" t="str">
        <f t="shared" si="17"/>
        <v>OK</v>
      </c>
      <c r="AC71" s="35" t="s">
        <v>1001</v>
      </c>
      <c r="AD71" s="36" t="s">
        <v>63</v>
      </c>
      <c r="AE71" s="3"/>
      <c r="AF71" s="3"/>
    </row>
    <row r="72" spans="1:32" s="1" customFormat="1" ht="30" customHeight="1" x14ac:dyDescent="0.2">
      <c r="A72" s="82">
        <v>398</v>
      </c>
      <c r="B72" s="28">
        <v>45209</v>
      </c>
      <c r="C72" s="11" t="s">
        <v>81</v>
      </c>
      <c r="D72" s="6"/>
      <c r="E72" s="7" t="s">
        <v>325</v>
      </c>
      <c r="F72" s="10">
        <v>45196</v>
      </c>
      <c r="G72" s="18" t="s">
        <v>453</v>
      </c>
      <c r="H72" s="37" t="s">
        <v>53</v>
      </c>
      <c r="I72" s="27" t="s">
        <v>454</v>
      </c>
      <c r="J72" s="7" t="s">
        <v>455</v>
      </c>
      <c r="K72" s="7" t="s">
        <v>459</v>
      </c>
      <c r="L72" s="18">
        <v>1</v>
      </c>
      <c r="M72" s="6" t="s">
        <v>305</v>
      </c>
      <c r="N72" s="7" t="s">
        <v>58</v>
      </c>
      <c r="O72" s="7" t="s">
        <v>457</v>
      </c>
      <c r="P72" s="7" t="s">
        <v>58</v>
      </c>
      <c r="Q72" s="19" t="s">
        <v>330</v>
      </c>
      <c r="R72" s="19" t="s">
        <v>458</v>
      </c>
      <c r="S72" s="20">
        <v>1</v>
      </c>
      <c r="T72" s="19" t="s">
        <v>441</v>
      </c>
      <c r="U72" s="21">
        <v>45209</v>
      </c>
      <c r="V72" s="21">
        <v>45474</v>
      </c>
      <c r="W72" s="59">
        <v>45473</v>
      </c>
      <c r="X72" s="35" t="s">
        <v>460</v>
      </c>
      <c r="Y72" s="26">
        <v>0.5</v>
      </c>
      <c r="Z72" s="22">
        <f t="shared" si="15"/>
        <v>0.5</v>
      </c>
      <c r="AA72" s="23">
        <f t="shared" si="16"/>
        <v>0.5</v>
      </c>
      <c r="AB72" s="8" t="str">
        <f t="shared" si="17"/>
        <v>ROJO</v>
      </c>
      <c r="AC72" s="35" t="s">
        <v>461</v>
      </c>
      <c r="AD72" s="36" t="s">
        <v>63</v>
      </c>
      <c r="AE72" s="3"/>
      <c r="AF72" s="3"/>
    </row>
    <row r="73" spans="1:32" s="1" customFormat="1" ht="30" customHeight="1" x14ac:dyDescent="0.2">
      <c r="A73" s="82">
        <v>398</v>
      </c>
      <c r="B73" s="28">
        <v>45209</v>
      </c>
      <c r="C73" s="11" t="s">
        <v>81</v>
      </c>
      <c r="D73" s="6"/>
      <c r="E73" s="7" t="s">
        <v>325</v>
      </c>
      <c r="F73" s="10">
        <v>45196</v>
      </c>
      <c r="G73" s="18" t="s">
        <v>462</v>
      </c>
      <c r="H73" s="37" t="s">
        <v>463</v>
      </c>
      <c r="I73" s="27" t="s">
        <v>464</v>
      </c>
      <c r="J73" s="7" t="s">
        <v>465</v>
      </c>
      <c r="K73" s="7" t="s">
        <v>466</v>
      </c>
      <c r="L73" s="18">
        <v>4</v>
      </c>
      <c r="M73" s="6" t="s">
        <v>57</v>
      </c>
      <c r="N73" s="7" t="s">
        <v>284</v>
      </c>
      <c r="O73" s="7" t="s">
        <v>463</v>
      </c>
      <c r="P73" s="7" t="s">
        <v>284</v>
      </c>
      <c r="Q73" s="19" t="s">
        <v>467</v>
      </c>
      <c r="R73" s="19" t="s">
        <v>468</v>
      </c>
      <c r="S73" s="20">
        <v>1</v>
      </c>
      <c r="T73" s="19" t="s">
        <v>469</v>
      </c>
      <c r="U73" s="21">
        <v>45231</v>
      </c>
      <c r="V73" s="21">
        <v>45322</v>
      </c>
      <c r="W73" s="59">
        <v>45473</v>
      </c>
      <c r="X73" s="34" t="s">
        <v>471</v>
      </c>
      <c r="Y73" s="26">
        <v>4</v>
      </c>
      <c r="Z73" s="22">
        <f t="shared" si="15"/>
        <v>1</v>
      </c>
      <c r="AA73" s="23">
        <f t="shared" si="16"/>
        <v>1</v>
      </c>
      <c r="AB73" s="8" t="str">
        <f t="shared" si="17"/>
        <v>OK</v>
      </c>
      <c r="AC73" s="34" t="s">
        <v>470</v>
      </c>
      <c r="AD73" s="19" t="s">
        <v>291</v>
      </c>
      <c r="AE73" s="3"/>
      <c r="AF73" s="3"/>
    </row>
    <row r="74" spans="1:32" s="1" customFormat="1" ht="30" customHeight="1" x14ac:dyDescent="0.2">
      <c r="A74" s="82">
        <v>398</v>
      </c>
      <c r="B74" s="28">
        <v>45209</v>
      </c>
      <c r="C74" s="11" t="s">
        <v>81</v>
      </c>
      <c r="D74" s="6"/>
      <c r="E74" s="7" t="s">
        <v>325</v>
      </c>
      <c r="F74" s="10">
        <v>45196</v>
      </c>
      <c r="G74" s="18" t="s">
        <v>472</v>
      </c>
      <c r="H74" s="37" t="s">
        <v>53</v>
      </c>
      <c r="I74" s="27" t="s">
        <v>473</v>
      </c>
      <c r="J74" s="7" t="s">
        <v>474</v>
      </c>
      <c r="K74" s="7" t="s">
        <v>475</v>
      </c>
      <c r="L74" s="18">
        <v>1</v>
      </c>
      <c r="M74" s="6" t="s">
        <v>305</v>
      </c>
      <c r="N74" s="7" t="s">
        <v>58</v>
      </c>
      <c r="O74" s="7" t="s">
        <v>476</v>
      </c>
      <c r="P74" s="7" t="s">
        <v>58</v>
      </c>
      <c r="Q74" s="19" t="s">
        <v>330</v>
      </c>
      <c r="R74" s="19" t="s">
        <v>331</v>
      </c>
      <c r="S74" s="20">
        <v>1</v>
      </c>
      <c r="T74" s="19" t="s">
        <v>441</v>
      </c>
      <c r="U74" s="21">
        <v>45209</v>
      </c>
      <c r="V74" s="21">
        <v>45291</v>
      </c>
      <c r="W74" s="59">
        <v>45473</v>
      </c>
      <c r="X74" s="35" t="s">
        <v>410</v>
      </c>
      <c r="Y74" s="26">
        <v>1</v>
      </c>
      <c r="Z74" s="22">
        <f t="shared" si="15"/>
        <v>1</v>
      </c>
      <c r="AA74" s="23">
        <f t="shared" si="16"/>
        <v>1</v>
      </c>
      <c r="AB74" s="8" t="str">
        <f t="shared" si="17"/>
        <v>OK</v>
      </c>
      <c r="AC74" s="19" t="s">
        <v>411</v>
      </c>
      <c r="AD74" s="36" t="s">
        <v>63</v>
      </c>
      <c r="AE74" s="3"/>
      <c r="AF74" s="3"/>
    </row>
    <row r="75" spans="1:32" s="1" customFormat="1" ht="30" customHeight="1" x14ac:dyDescent="0.2">
      <c r="A75" s="82">
        <v>398</v>
      </c>
      <c r="B75" s="28">
        <v>45209</v>
      </c>
      <c r="C75" s="11" t="s">
        <v>81</v>
      </c>
      <c r="D75" s="6"/>
      <c r="E75" s="7" t="s">
        <v>325</v>
      </c>
      <c r="F75" s="10">
        <v>45196</v>
      </c>
      <c r="G75" s="18" t="s">
        <v>472</v>
      </c>
      <c r="H75" s="37" t="s">
        <v>53</v>
      </c>
      <c r="I75" s="27" t="s">
        <v>473</v>
      </c>
      <c r="J75" s="7" t="s">
        <v>474</v>
      </c>
      <c r="K75" s="7" t="s">
        <v>477</v>
      </c>
      <c r="L75" s="18">
        <v>3</v>
      </c>
      <c r="M75" s="6" t="s">
        <v>305</v>
      </c>
      <c r="N75" s="7" t="s">
        <v>58</v>
      </c>
      <c r="O75" s="7" t="s">
        <v>476</v>
      </c>
      <c r="P75" s="7" t="s">
        <v>58</v>
      </c>
      <c r="Q75" s="19" t="s">
        <v>330</v>
      </c>
      <c r="R75" s="19" t="s">
        <v>478</v>
      </c>
      <c r="S75" s="20">
        <v>1</v>
      </c>
      <c r="T75" s="19" t="s">
        <v>441</v>
      </c>
      <c r="U75" s="21">
        <v>45209</v>
      </c>
      <c r="V75" s="21">
        <v>45291</v>
      </c>
      <c r="W75" s="59">
        <v>45473</v>
      </c>
      <c r="X75" s="35" t="s">
        <v>410</v>
      </c>
      <c r="Y75" s="26">
        <v>3</v>
      </c>
      <c r="Z75" s="22">
        <f t="shared" si="15"/>
        <v>1</v>
      </c>
      <c r="AA75" s="23">
        <f t="shared" si="16"/>
        <v>1</v>
      </c>
      <c r="AB75" s="8" t="str">
        <f t="shared" si="17"/>
        <v>OK</v>
      </c>
      <c r="AC75" s="19" t="s">
        <v>411</v>
      </c>
      <c r="AD75" s="36" t="s">
        <v>63</v>
      </c>
      <c r="AE75" s="3"/>
      <c r="AF75" s="3"/>
    </row>
    <row r="76" spans="1:32" s="1" customFormat="1" ht="30" customHeight="1" x14ac:dyDescent="0.2">
      <c r="A76" s="82">
        <v>398</v>
      </c>
      <c r="B76" s="28">
        <v>45209</v>
      </c>
      <c r="C76" s="11" t="s">
        <v>81</v>
      </c>
      <c r="D76" s="6"/>
      <c r="E76" s="7" t="s">
        <v>325</v>
      </c>
      <c r="F76" s="10">
        <v>45196</v>
      </c>
      <c r="G76" s="18" t="s">
        <v>472</v>
      </c>
      <c r="H76" s="37" t="s">
        <v>463</v>
      </c>
      <c r="I76" s="27" t="s">
        <v>473</v>
      </c>
      <c r="J76" s="7" t="s">
        <v>479</v>
      </c>
      <c r="K76" s="7" t="s">
        <v>480</v>
      </c>
      <c r="L76" s="18">
        <v>1</v>
      </c>
      <c r="M76" s="6" t="s">
        <v>57</v>
      </c>
      <c r="N76" s="7" t="s">
        <v>284</v>
      </c>
      <c r="O76" s="7" t="s">
        <v>476</v>
      </c>
      <c r="P76" s="7" t="s">
        <v>356</v>
      </c>
      <c r="Q76" s="19" t="s">
        <v>467</v>
      </c>
      <c r="R76" s="19" t="s">
        <v>481</v>
      </c>
      <c r="S76" s="20">
        <v>1</v>
      </c>
      <c r="T76" s="19" t="s">
        <v>469</v>
      </c>
      <c r="U76" s="21">
        <v>45231</v>
      </c>
      <c r="V76" s="21">
        <v>45322</v>
      </c>
      <c r="W76" s="59">
        <v>45473</v>
      </c>
      <c r="X76" s="34" t="s">
        <v>482</v>
      </c>
      <c r="Y76" s="26">
        <v>1</v>
      </c>
      <c r="Z76" s="22">
        <f t="shared" si="15"/>
        <v>1</v>
      </c>
      <c r="AA76" s="23">
        <f t="shared" si="16"/>
        <v>1</v>
      </c>
      <c r="AB76" s="8" t="str">
        <f t="shared" si="17"/>
        <v>OK</v>
      </c>
      <c r="AC76" s="34" t="s">
        <v>483</v>
      </c>
      <c r="AD76" s="19" t="s">
        <v>291</v>
      </c>
      <c r="AE76" s="3"/>
      <c r="AF76" s="3"/>
    </row>
    <row r="77" spans="1:32" s="1" customFormat="1" ht="30" customHeight="1" x14ac:dyDescent="0.2">
      <c r="A77" s="82">
        <v>398</v>
      </c>
      <c r="B77" s="28">
        <v>45209</v>
      </c>
      <c r="C77" s="11" t="s">
        <v>81</v>
      </c>
      <c r="D77" s="6"/>
      <c r="E77" s="7" t="s">
        <v>325</v>
      </c>
      <c r="F77" s="10">
        <v>45196</v>
      </c>
      <c r="G77" s="18" t="s">
        <v>472</v>
      </c>
      <c r="H77" s="37" t="s">
        <v>53</v>
      </c>
      <c r="I77" s="27" t="s">
        <v>473</v>
      </c>
      <c r="J77" s="7" t="s">
        <v>484</v>
      </c>
      <c r="K77" s="7" t="s">
        <v>485</v>
      </c>
      <c r="L77" s="18">
        <v>1</v>
      </c>
      <c r="M77" s="6" t="s">
        <v>427</v>
      </c>
      <c r="N77" s="7" t="s">
        <v>176</v>
      </c>
      <c r="O77" s="7" t="s">
        <v>476</v>
      </c>
      <c r="P77" s="7" t="s">
        <v>356</v>
      </c>
      <c r="Q77" s="19" t="s">
        <v>486</v>
      </c>
      <c r="R77" s="19" t="s">
        <v>487</v>
      </c>
      <c r="S77" s="20">
        <v>0.6</v>
      </c>
      <c r="T77" s="19" t="s">
        <v>429</v>
      </c>
      <c r="U77" s="21">
        <v>45230</v>
      </c>
      <c r="V77" s="21">
        <v>45561</v>
      </c>
      <c r="W77" s="60">
        <v>45473</v>
      </c>
      <c r="X77" s="19" t="s">
        <v>190</v>
      </c>
      <c r="Y77" s="26">
        <v>1</v>
      </c>
      <c r="Z77" s="22">
        <f t="shared" si="15"/>
        <v>1</v>
      </c>
      <c r="AA77" s="23">
        <f t="shared" si="16"/>
        <v>1</v>
      </c>
      <c r="AB77" s="8" t="str">
        <f t="shared" si="17"/>
        <v>OK</v>
      </c>
      <c r="AC77" s="33" t="s">
        <v>488</v>
      </c>
      <c r="AD77" s="36" t="s">
        <v>63</v>
      </c>
      <c r="AE77" s="3"/>
      <c r="AF77" s="3"/>
    </row>
    <row r="78" spans="1:32" s="1" customFormat="1" ht="30" customHeight="1" x14ac:dyDescent="0.2">
      <c r="A78" s="82">
        <v>398</v>
      </c>
      <c r="B78" s="28">
        <v>45209</v>
      </c>
      <c r="C78" s="11" t="s">
        <v>81</v>
      </c>
      <c r="D78" s="6"/>
      <c r="E78" s="7" t="s">
        <v>325</v>
      </c>
      <c r="F78" s="10">
        <v>45196</v>
      </c>
      <c r="G78" s="18" t="s">
        <v>472</v>
      </c>
      <c r="H78" s="37" t="s">
        <v>53</v>
      </c>
      <c r="I78" s="27" t="s">
        <v>473</v>
      </c>
      <c r="J78" s="7" t="s">
        <v>484</v>
      </c>
      <c r="K78" s="7" t="s">
        <v>489</v>
      </c>
      <c r="L78" s="18">
        <v>1</v>
      </c>
      <c r="M78" s="6" t="s">
        <v>427</v>
      </c>
      <c r="N78" s="7" t="s">
        <v>176</v>
      </c>
      <c r="O78" s="7" t="s">
        <v>476</v>
      </c>
      <c r="P78" s="7" t="s">
        <v>356</v>
      </c>
      <c r="Q78" s="19" t="s">
        <v>486</v>
      </c>
      <c r="R78" s="19" t="s">
        <v>487</v>
      </c>
      <c r="S78" s="20">
        <v>0.6</v>
      </c>
      <c r="T78" s="19" t="s">
        <v>429</v>
      </c>
      <c r="U78" s="21">
        <v>45230</v>
      </c>
      <c r="V78" s="21">
        <v>45561</v>
      </c>
      <c r="W78" s="60">
        <v>45473</v>
      </c>
      <c r="X78" s="33" t="s">
        <v>490</v>
      </c>
      <c r="Y78" s="26">
        <v>0.5</v>
      </c>
      <c r="Z78" s="22">
        <f t="shared" si="15"/>
        <v>0.5</v>
      </c>
      <c r="AA78" s="23">
        <f t="shared" si="16"/>
        <v>0.83333333333333337</v>
      </c>
      <c r="AB78" s="8" t="str">
        <f t="shared" si="17"/>
        <v>AMARILLO</v>
      </c>
      <c r="AC78" s="33" t="s">
        <v>491</v>
      </c>
      <c r="AD78" s="36" t="s">
        <v>63</v>
      </c>
      <c r="AE78" s="3"/>
      <c r="AF78" s="3"/>
    </row>
    <row r="79" spans="1:32" s="1" customFormat="1" ht="30" customHeight="1" x14ac:dyDescent="0.2">
      <c r="A79" s="82">
        <v>398</v>
      </c>
      <c r="B79" s="28">
        <v>45209</v>
      </c>
      <c r="C79" s="11" t="s">
        <v>81</v>
      </c>
      <c r="D79" s="6"/>
      <c r="E79" s="7" t="s">
        <v>325</v>
      </c>
      <c r="F79" s="10">
        <v>45196</v>
      </c>
      <c r="G79" s="18" t="s">
        <v>472</v>
      </c>
      <c r="H79" s="37" t="s">
        <v>53</v>
      </c>
      <c r="I79" s="27" t="s">
        <v>473</v>
      </c>
      <c r="J79" s="7" t="s">
        <v>484</v>
      </c>
      <c r="K79" s="7" t="s">
        <v>492</v>
      </c>
      <c r="L79" s="18">
        <v>1</v>
      </c>
      <c r="M79" s="6" t="s">
        <v>427</v>
      </c>
      <c r="N79" s="7" t="s">
        <v>176</v>
      </c>
      <c r="O79" s="7" t="s">
        <v>476</v>
      </c>
      <c r="P79" s="7" t="s">
        <v>356</v>
      </c>
      <c r="Q79" s="19" t="s">
        <v>486</v>
      </c>
      <c r="R79" s="19" t="s">
        <v>487</v>
      </c>
      <c r="S79" s="20">
        <v>0.6</v>
      </c>
      <c r="T79" s="19" t="s">
        <v>429</v>
      </c>
      <c r="U79" s="21">
        <v>45230</v>
      </c>
      <c r="V79" s="21">
        <v>45561</v>
      </c>
      <c r="W79" s="60">
        <v>45473</v>
      </c>
      <c r="X79" s="33" t="s">
        <v>493</v>
      </c>
      <c r="Y79" s="26">
        <v>0.5</v>
      </c>
      <c r="Z79" s="22">
        <f t="shared" si="15"/>
        <v>0.5</v>
      </c>
      <c r="AA79" s="23">
        <f t="shared" si="16"/>
        <v>0.83333333333333337</v>
      </c>
      <c r="AB79" s="8" t="str">
        <f t="shared" si="17"/>
        <v>AMARILLO</v>
      </c>
      <c r="AC79" s="33" t="s">
        <v>491</v>
      </c>
      <c r="AD79" s="36" t="s">
        <v>63</v>
      </c>
      <c r="AE79" s="3"/>
      <c r="AF79" s="3"/>
    </row>
    <row r="80" spans="1:32" s="1" customFormat="1" ht="30" customHeight="1" x14ac:dyDescent="0.2">
      <c r="A80" s="82">
        <v>398</v>
      </c>
      <c r="B80" s="28">
        <v>45209</v>
      </c>
      <c r="C80" s="11" t="s">
        <v>81</v>
      </c>
      <c r="D80" s="6"/>
      <c r="E80" s="7" t="s">
        <v>325</v>
      </c>
      <c r="F80" s="10">
        <v>45196</v>
      </c>
      <c r="G80" s="18" t="s">
        <v>494</v>
      </c>
      <c r="H80" s="37" t="s">
        <v>413</v>
      </c>
      <c r="I80" s="27" t="s">
        <v>495</v>
      </c>
      <c r="J80" s="7" t="s">
        <v>496</v>
      </c>
      <c r="K80" s="7" t="s">
        <v>497</v>
      </c>
      <c r="L80" s="18">
        <v>1</v>
      </c>
      <c r="M80" s="6" t="s">
        <v>57</v>
      </c>
      <c r="N80" s="7" t="s">
        <v>417</v>
      </c>
      <c r="O80" s="7" t="s">
        <v>413</v>
      </c>
      <c r="P80" s="7" t="s">
        <v>417</v>
      </c>
      <c r="Q80" s="19" t="s">
        <v>330</v>
      </c>
      <c r="R80" s="19" t="s">
        <v>498</v>
      </c>
      <c r="S80" s="20">
        <v>1</v>
      </c>
      <c r="T80" s="19" t="s">
        <v>420</v>
      </c>
      <c r="U80" s="21">
        <v>45292</v>
      </c>
      <c r="V80" s="21">
        <v>45321</v>
      </c>
      <c r="W80" s="59">
        <v>45473</v>
      </c>
      <c r="X80" s="53" t="s">
        <v>500</v>
      </c>
      <c r="Y80" s="26">
        <v>1</v>
      </c>
      <c r="Z80" s="22">
        <f t="shared" si="15"/>
        <v>1</v>
      </c>
      <c r="AA80" s="23">
        <f t="shared" si="16"/>
        <v>1</v>
      </c>
      <c r="AB80" s="8" t="str">
        <f t="shared" si="17"/>
        <v>OK</v>
      </c>
      <c r="AC80" s="19" t="s">
        <v>499</v>
      </c>
      <c r="AD80" s="19" t="s">
        <v>93</v>
      </c>
      <c r="AE80" s="3"/>
      <c r="AF80" s="3"/>
    </row>
    <row r="81" spans="1:32" s="1" customFormat="1" ht="30" customHeight="1" x14ac:dyDescent="0.2">
      <c r="A81" s="82">
        <v>398</v>
      </c>
      <c r="B81" s="28">
        <v>45209</v>
      </c>
      <c r="C81" s="11" t="s">
        <v>81</v>
      </c>
      <c r="D81" s="6"/>
      <c r="E81" s="7" t="s">
        <v>325</v>
      </c>
      <c r="F81" s="10">
        <v>45196</v>
      </c>
      <c r="G81" s="18" t="s">
        <v>501</v>
      </c>
      <c r="H81" s="37" t="s">
        <v>364</v>
      </c>
      <c r="I81" s="27" t="s">
        <v>502</v>
      </c>
      <c r="J81" s="7" t="s">
        <v>365</v>
      </c>
      <c r="K81" s="7" t="s">
        <v>503</v>
      </c>
      <c r="L81" s="18">
        <v>3</v>
      </c>
      <c r="M81" s="6" t="s">
        <v>305</v>
      </c>
      <c r="N81" s="7" t="s">
        <v>367</v>
      </c>
      <c r="O81" s="7" t="s">
        <v>368</v>
      </c>
      <c r="P81" s="7" t="s">
        <v>367</v>
      </c>
      <c r="Q81" s="19" t="s">
        <v>369</v>
      </c>
      <c r="R81" s="19" t="s">
        <v>370</v>
      </c>
      <c r="S81" s="20">
        <v>1</v>
      </c>
      <c r="T81" s="19" t="s">
        <v>359</v>
      </c>
      <c r="U81" s="21">
        <v>45231</v>
      </c>
      <c r="V81" s="21">
        <v>45473</v>
      </c>
      <c r="W81" s="59">
        <v>45473</v>
      </c>
      <c r="X81" s="19" t="s">
        <v>504</v>
      </c>
      <c r="Y81" s="26">
        <v>3</v>
      </c>
      <c r="Z81" s="22">
        <f t="shared" si="15"/>
        <v>1</v>
      </c>
      <c r="AA81" s="23">
        <f t="shared" si="16"/>
        <v>1</v>
      </c>
      <c r="AB81" s="8" t="str">
        <f t="shared" si="17"/>
        <v>OK</v>
      </c>
      <c r="AC81" s="19" t="s">
        <v>505</v>
      </c>
      <c r="AD81" s="19" t="s">
        <v>93</v>
      </c>
      <c r="AE81" s="3"/>
      <c r="AF81" s="3"/>
    </row>
    <row r="82" spans="1:32" s="1" customFormat="1" ht="30" customHeight="1" x14ac:dyDescent="0.2">
      <c r="A82" s="82">
        <v>398</v>
      </c>
      <c r="B82" s="28">
        <v>45209</v>
      </c>
      <c r="C82" s="11" t="s">
        <v>81</v>
      </c>
      <c r="D82" s="6"/>
      <c r="E82" s="7" t="s">
        <v>325</v>
      </c>
      <c r="F82" s="10">
        <v>45196</v>
      </c>
      <c r="G82" s="18" t="s">
        <v>501</v>
      </c>
      <c r="H82" s="37" t="s">
        <v>364</v>
      </c>
      <c r="I82" s="27" t="s">
        <v>502</v>
      </c>
      <c r="J82" s="7" t="s">
        <v>365</v>
      </c>
      <c r="K82" s="7" t="s">
        <v>506</v>
      </c>
      <c r="L82" s="18">
        <v>3</v>
      </c>
      <c r="M82" s="6" t="s">
        <v>305</v>
      </c>
      <c r="N82" s="7" t="s">
        <v>367</v>
      </c>
      <c r="O82" s="7" t="s">
        <v>368</v>
      </c>
      <c r="P82" s="7" t="s">
        <v>367</v>
      </c>
      <c r="Q82" s="19" t="s">
        <v>369</v>
      </c>
      <c r="R82" s="19" t="s">
        <v>370</v>
      </c>
      <c r="S82" s="20">
        <v>1</v>
      </c>
      <c r="T82" s="19" t="s">
        <v>441</v>
      </c>
      <c r="U82" s="21">
        <v>45231</v>
      </c>
      <c r="V82" s="21">
        <v>45473</v>
      </c>
      <c r="W82" s="59">
        <v>45473</v>
      </c>
      <c r="X82" s="84" t="s">
        <v>374</v>
      </c>
      <c r="Y82" s="26">
        <v>3</v>
      </c>
      <c r="Z82" s="22">
        <f t="shared" si="15"/>
        <v>1</v>
      </c>
      <c r="AA82" s="23">
        <f t="shared" si="16"/>
        <v>1</v>
      </c>
      <c r="AB82" s="8" t="str">
        <f t="shared" si="17"/>
        <v>OK</v>
      </c>
      <c r="AC82" s="19" t="s">
        <v>507</v>
      </c>
      <c r="AD82" s="19" t="s">
        <v>93</v>
      </c>
      <c r="AE82" s="3"/>
      <c r="AF82" s="3"/>
    </row>
    <row r="83" spans="1:32" s="1" customFormat="1" ht="30" customHeight="1" x14ac:dyDescent="0.2">
      <c r="A83" s="82">
        <v>398</v>
      </c>
      <c r="B83" s="28">
        <v>45209</v>
      </c>
      <c r="C83" s="11" t="s">
        <v>81</v>
      </c>
      <c r="D83" s="6"/>
      <c r="E83" s="7" t="s">
        <v>325</v>
      </c>
      <c r="F83" s="10">
        <v>45196</v>
      </c>
      <c r="G83" s="18" t="s">
        <v>501</v>
      </c>
      <c r="H83" s="37" t="s">
        <v>364</v>
      </c>
      <c r="I83" s="27" t="s">
        <v>502</v>
      </c>
      <c r="J83" s="7" t="s">
        <v>365</v>
      </c>
      <c r="K83" s="7" t="s">
        <v>508</v>
      </c>
      <c r="L83" s="18">
        <v>3</v>
      </c>
      <c r="M83" s="6" t="s">
        <v>305</v>
      </c>
      <c r="N83" s="7" t="s">
        <v>367</v>
      </c>
      <c r="O83" s="7" t="s">
        <v>368</v>
      </c>
      <c r="P83" s="7" t="s">
        <v>367</v>
      </c>
      <c r="Q83" s="19" t="s">
        <v>369</v>
      </c>
      <c r="R83" s="19" t="s">
        <v>370</v>
      </c>
      <c r="S83" s="20">
        <v>1</v>
      </c>
      <c r="T83" s="19" t="s">
        <v>441</v>
      </c>
      <c r="U83" s="21">
        <v>45231</v>
      </c>
      <c r="V83" s="21">
        <v>45473</v>
      </c>
      <c r="W83" s="59">
        <v>45473</v>
      </c>
      <c r="X83" s="84" t="s">
        <v>374</v>
      </c>
      <c r="Y83" s="26">
        <v>3</v>
      </c>
      <c r="Z83" s="22">
        <f t="shared" si="15"/>
        <v>1</v>
      </c>
      <c r="AA83" s="23">
        <f t="shared" si="16"/>
        <v>1</v>
      </c>
      <c r="AB83" s="8" t="str">
        <f t="shared" si="17"/>
        <v>OK</v>
      </c>
      <c r="AC83" s="19" t="s">
        <v>375</v>
      </c>
      <c r="AD83" s="19" t="s">
        <v>93</v>
      </c>
      <c r="AE83" s="3"/>
      <c r="AF83" s="3"/>
    </row>
    <row r="84" spans="1:32" s="1" customFormat="1" ht="30" customHeight="1" x14ac:dyDescent="0.2">
      <c r="A84" s="82">
        <v>398</v>
      </c>
      <c r="B84" s="28">
        <v>45209</v>
      </c>
      <c r="C84" s="11" t="s">
        <v>81</v>
      </c>
      <c r="D84" s="6"/>
      <c r="E84" s="7" t="s">
        <v>325</v>
      </c>
      <c r="F84" s="10">
        <v>45196</v>
      </c>
      <c r="G84" s="18" t="s">
        <v>509</v>
      </c>
      <c r="H84" s="37" t="s">
        <v>68</v>
      </c>
      <c r="I84" s="27" t="s">
        <v>510</v>
      </c>
      <c r="J84" s="7" t="s">
        <v>511</v>
      </c>
      <c r="K84" s="7" t="s">
        <v>512</v>
      </c>
      <c r="L84" s="18">
        <v>1</v>
      </c>
      <c r="M84" s="6" t="s">
        <v>57</v>
      </c>
      <c r="N84" s="7" t="s">
        <v>72</v>
      </c>
      <c r="O84" s="7" t="s">
        <v>68</v>
      </c>
      <c r="P84" s="7" t="s">
        <v>72</v>
      </c>
      <c r="Q84" s="19" t="s">
        <v>513</v>
      </c>
      <c r="R84" s="19" t="s">
        <v>514</v>
      </c>
      <c r="S84" s="20">
        <v>1</v>
      </c>
      <c r="T84" s="19" t="s">
        <v>441</v>
      </c>
      <c r="U84" s="21">
        <v>45293</v>
      </c>
      <c r="V84" s="21">
        <v>45527</v>
      </c>
      <c r="W84" s="59">
        <v>45473</v>
      </c>
      <c r="X84" s="39" t="s">
        <v>515</v>
      </c>
      <c r="Y84" s="26">
        <v>0.31</v>
      </c>
      <c r="Z84" s="22">
        <f t="shared" si="15"/>
        <v>0.31</v>
      </c>
      <c r="AA84" s="23">
        <f t="shared" si="16"/>
        <v>0.31</v>
      </c>
      <c r="AB84" s="8" t="str">
        <f t="shared" si="17"/>
        <v>ROJO</v>
      </c>
      <c r="AC84" s="19" t="s">
        <v>516</v>
      </c>
      <c r="AD84" s="19" t="s">
        <v>77</v>
      </c>
      <c r="AE84" s="3"/>
      <c r="AF84" s="3"/>
    </row>
    <row r="85" spans="1:32" s="1" customFormat="1" ht="30" customHeight="1" x14ac:dyDescent="0.2">
      <c r="A85" s="82">
        <v>398</v>
      </c>
      <c r="B85" s="28">
        <v>45209</v>
      </c>
      <c r="C85" s="11" t="s">
        <v>81</v>
      </c>
      <c r="D85" s="6"/>
      <c r="E85" s="7" t="s">
        <v>325</v>
      </c>
      <c r="F85" s="10">
        <v>45196</v>
      </c>
      <c r="G85" s="18" t="s">
        <v>509</v>
      </c>
      <c r="H85" s="37" t="s">
        <v>68</v>
      </c>
      <c r="I85" s="27" t="s">
        <v>510</v>
      </c>
      <c r="J85" s="7" t="s">
        <v>511</v>
      </c>
      <c r="K85" s="7" t="s">
        <v>517</v>
      </c>
      <c r="L85" s="18">
        <v>1</v>
      </c>
      <c r="M85" s="6" t="s">
        <v>57</v>
      </c>
      <c r="N85" s="7" t="s">
        <v>72</v>
      </c>
      <c r="O85" s="7" t="s">
        <v>68</v>
      </c>
      <c r="P85" s="7" t="s">
        <v>72</v>
      </c>
      <c r="Q85" s="19" t="s">
        <v>513</v>
      </c>
      <c r="R85" s="19" t="s">
        <v>518</v>
      </c>
      <c r="S85" s="20">
        <v>1</v>
      </c>
      <c r="T85" s="19" t="s">
        <v>441</v>
      </c>
      <c r="U85" s="21">
        <v>45293</v>
      </c>
      <c r="V85" s="21">
        <v>45527</v>
      </c>
      <c r="W85" s="59">
        <v>45473</v>
      </c>
      <c r="X85" s="39" t="s">
        <v>519</v>
      </c>
      <c r="Y85" s="26">
        <v>0.92</v>
      </c>
      <c r="Z85" s="22">
        <f t="shared" si="15"/>
        <v>0.92</v>
      </c>
      <c r="AA85" s="23">
        <f t="shared" si="16"/>
        <v>0.92</v>
      </c>
      <c r="AB85" s="8" t="str">
        <f t="shared" si="17"/>
        <v>AMARILLO</v>
      </c>
      <c r="AC85" s="19" t="s">
        <v>1002</v>
      </c>
      <c r="AD85" s="19" t="s">
        <v>77</v>
      </c>
      <c r="AE85" s="3"/>
      <c r="AF85" s="3"/>
    </row>
    <row r="86" spans="1:32" s="1" customFormat="1" ht="30" customHeight="1" x14ac:dyDescent="0.2">
      <c r="A86" s="82">
        <v>398</v>
      </c>
      <c r="B86" s="28">
        <v>45209</v>
      </c>
      <c r="C86" s="11" t="s">
        <v>81</v>
      </c>
      <c r="D86" s="6"/>
      <c r="E86" s="7" t="s">
        <v>325</v>
      </c>
      <c r="F86" s="10">
        <v>45196</v>
      </c>
      <c r="G86" s="18" t="s">
        <v>509</v>
      </c>
      <c r="H86" s="37" t="s">
        <v>68</v>
      </c>
      <c r="I86" s="27" t="s">
        <v>510</v>
      </c>
      <c r="J86" s="7" t="s">
        <v>511</v>
      </c>
      <c r="K86" s="7" t="s">
        <v>520</v>
      </c>
      <c r="L86" s="18">
        <v>1</v>
      </c>
      <c r="M86" s="6" t="s">
        <v>305</v>
      </c>
      <c r="N86" s="7" t="s">
        <v>72</v>
      </c>
      <c r="O86" s="7" t="s">
        <v>68</v>
      </c>
      <c r="P86" s="7" t="s">
        <v>72</v>
      </c>
      <c r="Q86" s="19" t="s">
        <v>513</v>
      </c>
      <c r="R86" s="19" t="s">
        <v>521</v>
      </c>
      <c r="S86" s="20">
        <v>1</v>
      </c>
      <c r="T86" s="19" t="s">
        <v>441</v>
      </c>
      <c r="U86" s="21">
        <v>45293</v>
      </c>
      <c r="V86" s="21">
        <v>45527</v>
      </c>
      <c r="W86" s="59">
        <v>45473</v>
      </c>
      <c r="X86" s="39" t="s">
        <v>522</v>
      </c>
      <c r="Y86" s="26">
        <v>0.5</v>
      </c>
      <c r="Z86" s="22">
        <f t="shared" si="15"/>
        <v>0.5</v>
      </c>
      <c r="AA86" s="23">
        <f t="shared" si="16"/>
        <v>0.5</v>
      </c>
      <c r="AB86" s="8" t="str">
        <f t="shared" si="17"/>
        <v>ROJO</v>
      </c>
      <c r="AC86" s="19" t="s">
        <v>1003</v>
      </c>
      <c r="AD86" s="19" t="s">
        <v>77</v>
      </c>
      <c r="AE86" s="3"/>
      <c r="AF86" s="3"/>
    </row>
    <row r="87" spans="1:32" s="1" customFormat="1" ht="30" customHeight="1" x14ac:dyDescent="0.2">
      <c r="A87" s="82">
        <v>398</v>
      </c>
      <c r="B87" s="28">
        <v>45209</v>
      </c>
      <c r="C87" s="11" t="s">
        <v>81</v>
      </c>
      <c r="D87" s="6"/>
      <c r="E87" s="7" t="s">
        <v>325</v>
      </c>
      <c r="F87" s="10">
        <v>45196</v>
      </c>
      <c r="G87" s="18" t="s">
        <v>509</v>
      </c>
      <c r="H87" s="37" t="s">
        <v>68</v>
      </c>
      <c r="I87" s="27" t="s">
        <v>510</v>
      </c>
      <c r="J87" s="7" t="s">
        <v>511</v>
      </c>
      <c r="K87" s="7" t="s">
        <v>523</v>
      </c>
      <c r="L87" s="18">
        <v>1</v>
      </c>
      <c r="M87" s="6" t="s">
        <v>305</v>
      </c>
      <c r="N87" s="7" t="s">
        <v>72</v>
      </c>
      <c r="O87" s="7" t="s">
        <v>68</v>
      </c>
      <c r="P87" s="7" t="s">
        <v>72</v>
      </c>
      <c r="Q87" s="19" t="s">
        <v>513</v>
      </c>
      <c r="R87" s="19" t="s">
        <v>524</v>
      </c>
      <c r="S87" s="20">
        <v>1</v>
      </c>
      <c r="T87" s="19" t="s">
        <v>441</v>
      </c>
      <c r="U87" s="21">
        <v>45293</v>
      </c>
      <c r="V87" s="21">
        <v>45527</v>
      </c>
      <c r="W87" s="59">
        <v>45473</v>
      </c>
      <c r="X87" s="39" t="s">
        <v>525</v>
      </c>
      <c r="Y87" s="26">
        <v>0.1</v>
      </c>
      <c r="Z87" s="22">
        <f t="shared" si="15"/>
        <v>0.1</v>
      </c>
      <c r="AA87" s="23">
        <f t="shared" si="16"/>
        <v>0.1</v>
      </c>
      <c r="AB87" s="8" t="str">
        <f t="shared" si="17"/>
        <v>ROJO</v>
      </c>
      <c r="AC87" s="19" t="s">
        <v>526</v>
      </c>
      <c r="AD87" s="19" t="s">
        <v>77</v>
      </c>
      <c r="AE87" s="3"/>
      <c r="AF87" s="3"/>
    </row>
    <row r="88" spans="1:32" s="1" customFormat="1" ht="30" customHeight="1" x14ac:dyDescent="0.2">
      <c r="A88" s="82">
        <v>398</v>
      </c>
      <c r="B88" s="28">
        <v>45209</v>
      </c>
      <c r="C88" s="11" t="s">
        <v>81</v>
      </c>
      <c r="D88" s="6"/>
      <c r="E88" s="7" t="s">
        <v>325</v>
      </c>
      <c r="F88" s="10">
        <v>45196</v>
      </c>
      <c r="G88" s="18" t="s">
        <v>509</v>
      </c>
      <c r="H88" s="37" t="s">
        <v>68</v>
      </c>
      <c r="I88" s="27" t="s">
        <v>510</v>
      </c>
      <c r="J88" s="7" t="s">
        <v>511</v>
      </c>
      <c r="K88" s="7" t="s">
        <v>527</v>
      </c>
      <c r="L88" s="18">
        <v>1</v>
      </c>
      <c r="M88" s="6" t="s">
        <v>305</v>
      </c>
      <c r="N88" s="7" t="s">
        <v>72</v>
      </c>
      <c r="O88" s="7" t="s">
        <v>68</v>
      </c>
      <c r="P88" s="7" t="s">
        <v>72</v>
      </c>
      <c r="Q88" s="19" t="s">
        <v>513</v>
      </c>
      <c r="R88" s="19" t="s">
        <v>528</v>
      </c>
      <c r="S88" s="20">
        <v>1</v>
      </c>
      <c r="T88" s="19" t="s">
        <v>441</v>
      </c>
      <c r="U88" s="21">
        <v>45293</v>
      </c>
      <c r="V88" s="21">
        <v>45527</v>
      </c>
      <c r="W88" s="59">
        <v>45473</v>
      </c>
      <c r="X88" s="39" t="s">
        <v>525</v>
      </c>
      <c r="Y88" s="26">
        <v>0.36</v>
      </c>
      <c r="Z88" s="22">
        <f t="shared" si="15"/>
        <v>0.36</v>
      </c>
      <c r="AA88" s="23">
        <f t="shared" si="16"/>
        <v>0.36</v>
      </c>
      <c r="AB88" s="8" t="str">
        <f t="shared" si="17"/>
        <v>ROJO</v>
      </c>
      <c r="AC88" s="19" t="s">
        <v>526</v>
      </c>
      <c r="AD88" s="19" t="s">
        <v>77</v>
      </c>
      <c r="AE88" s="3"/>
      <c r="AF88" s="3"/>
    </row>
    <row r="89" spans="1:32" s="1" customFormat="1" ht="30" customHeight="1" x14ac:dyDescent="0.2">
      <c r="A89" s="82">
        <v>398</v>
      </c>
      <c r="B89" s="28">
        <v>45209</v>
      </c>
      <c r="C89" s="11" t="s">
        <v>81</v>
      </c>
      <c r="D89" s="6"/>
      <c r="E89" s="7" t="s">
        <v>325</v>
      </c>
      <c r="F89" s="10">
        <v>45196</v>
      </c>
      <c r="G89" s="18" t="s">
        <v>509</v>
      </c>
      <c r="H89" s="37" t="s">
        <v>68</v>
      </c>
      <c r="I89" s="27" t="s">
        <v>510</v>
      </c>
      <c r="J89" s="7" t="s">
        <v>511</v>
      </c>
      <c r="K89" s="7" t="s">
        <v>529</v>
      </c>
      <c r="L89" s="18">
        <v>1</v>
      </c>
      <c r="M89" s="6" t="s">
        <v>305</v>
      </c>
      <c r="N89" s="7" t="s">
        <v>72</v>
      </c>
      <c r="O89" s="7" t="s">
        <v>68</v>
      </c>
      <c r="P89" s="7" t="s">
        <v>72</v>
      </c>
      <c r="Q89" s="19" t="s">
        <v>513</v>
      </c>
      <c r="R89" s="19" t="s">
        <v>530</v>
      </c>
      <c r="S89" s="20">
        <v>1</v>
      </c>
      <c r="T89" s="19" t="s">
        <v>441</v>
      </c>
      <c r="U89" s="21">
        <v>45293</v>
      </c>
      <c r="V89" s="21">
        <v>45527</v>
      </c>
      <c r="W89" s="59">
        <v>45473</v>
      </c>
      <c r="X89" s="39" t="s">
        <v>531</v>
      </c>
      <c r="Y89" s="26">
        <v>0.36</v>
      </c>
      <c r="Z89" s="22">
        <f t="shared" si="15"/>
        <v>0.36</v>
      </c>
      <c r="AA89" s="23">
        <f t="shared" si="16"/>
        <v>0.36</v>
      </c>
      <c r="AB89" s="8" t="str">
        <f t="shared" si="17"/>
        <v>ROJO</v>
      </c>
      <c r="AC89" s="19" t="s">
        <v>526</v>
      </c>
      <c r="AD89" s="19" t="s">
        <v>77</v>
      </c>
      <c r="AE89" s="3"/>
      <c r="AF89" s="3"/>
    </row>
    <row r="90" spans="1:32" s="1" customFormat="1" ht="30" customHeight="1" x14ac:dyDescent="0.2">
      <c r="A90" s="82">
        <v>398</v>
      </c>
      <c r="B90" s="28">
        <v>45209</v>
      </c>
      <c r="C90" s="11" t="s">
        <v>81</v>
      </c>
      <c r="D90" s="6"/>
      <c r="E90" s="7" t="s">
        <v>325</v>
      </c>
      <c r="F90" s="10">
        <v>45196</v>
      </c>
      <c r="G90" s="18" t="s">
        <v>532</v>
      </c>
      <c r="H90" s="37" t="s">
        <v>68</v>
      </c>
      <c r="I90" s="27" t="s">
        <v>533</v>
      </c>
      <c r="J90" s="7" t="s">
        <v>534</v>
      </c>
      <c r="K90" s="7" t="s">
        <v>535</v>
      </c>
      <c r="L90" s="18">
        <v>1</v>
      </c>
      <c r="M90" s="6" t="s">
        <v>305</v>
      </c>
      <c r="N90" s="7" t="s">
        <v>72</v>
      </c>
      <c r="O90" s="7" t="s">
        <v>68</v>
      </c>
      <c r="P90" s="7" t="s">
        <v>72</v>
      </c>
      <c r="Q90" s="19" t="s">
        <v>513</v>
      </c>
      <c r="R90" s="19" t="s">
        <v>536</v>
      </c>
      <c r="S90" s="20">
        <v>1</v>
      </c>
      <c r="T90" s="19" t="s">
        <v>441</v>
      </c>
      <c r="U90" s="21">
        <v>45264</v>
      </c>
      <c r="V90" s="21">
        <v>45520</v>
      </c>
      <c r="W90" s="59">
        <v>45473</v>
      </c>
      <c r="X90" s="39" t="s">
        <v>537</v>
      </c>
      <c r="Y90" s="26">
        <v>0.6</v>
      </c>
      <c r="Z90" s="22">
        <f t="shared" si="15"/>
        <v>0.6</v>
      </c>
      <c r="AA90" s="23">
        <f t="shared" si="16"/>
        <v>0.6</v>
      </c>
      <c r="AB90" s="8" t="str">
        <f t="shared" si="17"/>
        <v>ROJO</v>
      </c>
      <c r="AC90" s="19" t="s">
        <v>538</v>
      </c>
      <c r="AD90" s="19" t="s">
        <v>77</v>
      </c>
      <c r="AE90" s="3"/>
      <c r="AF90" s="3"/>
    </row>
    <row r="91" spans="1:32" s="1" customFormat="1" ht="30" customHeight="1" x14ac:dyDescent="0.2">
      <c r="A91" s="82">
        <v>398</v>
      </c>
      <c r="B91" s="28">
        <v>45209</v>
      </c>
      <c r="C91" s="11" t="s">
        <v>81</v>
      </c>
      <c r="D91" s="6"/>
      <c r="E91" s="7" t="s">
        <v>325</v>
      </c>
      <c r="F91" s="10">
        <v>45196</v>
      </c>
      <c r="G91" s="18" t="s">
        <v>532</v>
      </c>
      <c r="H91" s="37" t="s">
        <v>68</v>
      </c>
      <c r="I91" s="27" t="s">
        <v>533</v>
      </c>
      <c r="J91" s="7" t="s">
        <v>534</v>
      </c>
      <c r="K91" s="7" t="s">
        <v>539</v>
      </c>
      <c r="L91" s="18">
        <v>1</v>
      </c>
      <c r="M91" s="6" t="s">
        <v>305</v>
      </c>
      <c r="N91" s="7" t="s">
        <v>72</v>
      </c>
      <c r="O91" s="7" t="s">
        <v>68</v>
      </c>
      <c r="P91" s="7" t="s">
        <v>72</v>
      </c>
      <c r="Q91" s="19" t="s">
        <v>513</v>
      </c>
      <c r="R91" s="19" t="s">
        <v>536</v>
      </c>
      <c r="S91" s="20">
        <v>1</v>
      </c>
      <c r="T91" s="19" t="s">
        <v>441</v>
      </c>
      <c r="U91" s="21">
        <v>45264</v>
      </c>
      <c r="V91" s="21">
        <v>45520</v>
      </c>
      <c r="W91" s="59">
        <v>45473</v>
      </c>
      <c r="X91" s="39" t="s">
        <v>540</v>
      </c>
      <c r="Y91" s="26">
        <v>0.51</v>
      </c>
      <c r="Z91" s="22">
        <f t="shared" si="15"/>
        <v>0.51</v>
      </c>
      <c r="AA91" s="23">
        <f t="shared" si="16"/>
        <v>0.51</v>
      </c>
      <c r="AB91" s="8" t="str">
        <f t="shared" si="17"/>
        <v>ROJO</v>
      </c>
      <c r="AC91" s="19" t="s">
        <v>541</v>
      </c>
      <c r="AD91" s="19" t="s">
        <v>77</v>
      </c>
      <c r="AE91" s="3"/>
      <c r="AF91" s="3"/>
    </row>
    <row r="92" spans="1:32" s="1" customFormat="1" ht="30" customHeight="1" x14ac:dyDescent="0.2">
      <c r="A92" s="82">
        <v>398</v>
      </c>
      <c r="B92" s="28">
        <v>45209</v>
      </c>
      <c r="C92" s="11" t="s">
        <v>81</v>
      </c>
      <c r="D92" s="6"/>
      <c r="E92" s="7" t="s">
        <v>325</v>
      </c>
      <c r="F92" s="10">
        <v>45196</v>
      </c>
      <c r="G92" s="18" t="s">
        <v>532</v>
      </c>
      <c r="H92" s="37" t="s">
        <v>68</v>
      </c>
      <c r="I92" s="27" t="s">
        <v>533</v>
      </c>
      <c r="J92" s="7" t="s">
        <v>534</v>
      </c>
      <c r="K92" s="7" t="s">
        <v>542</v>
      </c>
      <c r="L92" s="18">
        <v>1</v>
      </c>
      <c r="M92" s="6" t="s">
        <v>305</v>
      </c>
      <c r="N92" s="7" t="s">
        <v>72</v>
      </c>
      <c r="O92" s="7" t="s">
        <v>68</v>
      </c>
      <c r="P92" s="7" t="s">
        <v>72</v>
      </c>
      <c r="Q92" s="19" t="s">
        <v>513</v>
      </c>
      <c r="R92" s="19" t="s">
        <v>543</v>
      </c>
      <c r="S92" s="20">
        <v>1</v>
      </c>
      <c r="T92" s="19" t="s">
        <v>441</v>
      </c>
      <c r="U92" s="21">
        <v>45293</v>
      </c>
      <c r="V92" s="21">
        <v>45520</v>
      </c>
      <c r="W92" s="59">
        <v>45473</v>
      </c>
      <c r="X92" s="39" t="s">
        <v>544</v>
      </c>
      <c r="Y92" s="26">
        <v>0.06</v>
      </c>
      <c r="Z92" s="22">
        <f t="shared" si="15"/>
        <v>0.06</v>
      </c>
      <c r="AA92" s="23">
        <f t="shared" si="16"/>
        <v>0.06</v>
      </c>
      <c r="AB92" s="8" t="str">
        <f t="shared" si="17"/>
        <v>ROJO</v>
      </c>
      <c r="AC92" s="19" t="s">
        <v>1004</v>
      </c>
      <c r="AD92" s="19" t="s">
        <v>77</v>
      </c>
      <c r="AE92" s="3"/>
      <c r="AF92" s="3"/>
    </row>
    <row r="93" spans="1:32" s="1" customFormat="1" ht="30" customHeight="1" x14ac:dyDescent="0.2">
      <c r="A93" s="82">
        <v>398</v>
      </c>
      <c r="B93" s="28">
        <v>45209</v>
      </c>
      <c r="C93" s="11" t="s">
        <v>81</v>
      </c>
      <c r="D93" s="6"/>
      <c r="E93" s="7" t="s">
        <v>325</v>
      </c>
      <c r="F93" s="10">
        <v>45196</v>
      </c>
      <c r="G93" s="18" t="s">
        <v>532</v>
      </c>
      <c r="H93" s="37" t="s">
        <v>68</v>
      </c>
      <c r="I93" s="27" t="s">
        <v>533</v>
      </c>
      <c r="J93" s="7" t="s">
        <v>534</v>
      </c>
      <c r="K93" s="7" t="s">
        <v>545</v>
      </c>
      <c r="L93" s="18">
        <v>1</v>
      </c>
      <c r="M93" s="6" t="s">
        <v>57</v>
      </c>
      <c r="N93" s="7" t="s">
        <v>72</v>
      </c>
      <c r="O93" s="7" t="s">
        <v>68</v>
      </c>
      <c r="P93" s="7" t="s">
        <v>72</v>
      </c>
      <c r="Q93" s="19" t="s">
        <v>513</v>
      </c>
      <c r="R93" s="19" t="s">
        <v>536</v>
      </c>
      <c r="S93" s="20">
        <v>1</v>
      </c>
      <c r="T93" s="19" t="s">
        <v>441</v>
      </c>
      <c r="U93" s="21">
        <v>45293</v>
      </c>
      <c r="V93" s="21">
        <v>45520</v>
      </c>
      <c r="W93" s="59">
        <v>45473</v>
      </c>
      <c r="X93" s="19" t="s">
        <v>546</v>
      </c>
      <c r="Y93" s="26">
        <v>0.05</v>
      </c>
      <c r="Z93" s="22">
        <f t="shared" si="15"/>
        <v>0.05</v>
      </c>
      <c r="AA93" s="23">
        <f t="shared" si="16"/>
        <v>0.05</v>
      </c>
      <c r="AB93" s="8" t="str">
        <f t="shared" si="17"/>
        <v>ROJO</v>
      </c>
      <c r="AC93" s="19" t="s">
        <v>1004</v>
      </c>
      <c r="AD93" s="19" t="s">
        <v>77</v>
      </c>
      <c r="AE93" s="3"/>
      <c r="AF93" s="3"/>
    </row>
    <row r="94" spans="1:32" s="1" customFormat="1" ht="30" customHeight="1" x14ac:dyDescent="0.2">
      <c r="A94" s="82">
        <v>398</v>
      </c>
      <c r="B94" s="28">
        <v>45209</v>
      </c>
      <c r="C94" s="11" t="s">
        <v>81</v>
      </c>
      <c r="D94" s="6"/>
      <c r="E94" s="7" t="s">
        <v>325</v>
      </c>
      <c r="F94" s="10">
        <v>45196</v>
      </c>
      <c r="G94" s="18" t="s">
        <v>547</v>
      </c>
      <c r="H94" s="37" t="s">
        <v>53</v>
      </c>
      <c r="I94" s="27" t="s">
        <v>548</v>
      </c>
      <c r="J94" s="7" t="s">
        <v>549</v>
      </c>
      <c r="K94" s="7" t="s">
        <v>550</v>
      </c>
      <c r="L94" s="18">
        <v>1</v>
      </c>
      <c r="M94" s="6" t="s">
        <v>57</v>
      </c>
      <c r="N94" s="7" t="s">
        <v>58</v>
      </c>
      <c r="O94" s="7" t="s">
        <v>457</v>
      </c>
      <c r="P94" s="7" t="s">
        <v>58</v>
      </c>
      <c r="Q94" s="19" t="s">
        <v>330</v>
      </c>
      <c r="R94" s="19" t="s">
        <v>551</v>
      </c>
      <c r="S94" s="20">
        <v>1</v>
      </c>
      <c r="T94" s="19" t="s">
        <v>552</v>
      </c>
      <c r="U94" s="21">
        <v>45209</v>
      </c>
      <c r="V94" s="21">
        <v>45473</v>
      </c>
      <c r="W94" s="59">
        <v>45473</v>
      </c>
      <c r="X94" s="35" t="s">
        <v>553</v>
      </c>
      <c r="Y94" s="26">
        <v>0.85</v>
      </c>
      <c r="Z94" s="22">
        <f t="shared" si="15"/>
        <v>0.85</v>
      </c>
      <c r="AA94" s="23">
        <f t="shared" si="16"/>
        <v>0.85</v>
      </c>
      <c r="AB94" s="8" t="str">
        <f t="shared" si="17"/>
        <v>ROJO</v>
      </c>
      <c r="AC94" s="35" t="s">
        <v>554</v>
      </c>
      <c r="AD94" s="36" t="s">
        <v>63</v>
      </c>
      <c r="AE94" s="3"/>
      <c r="AF94" s="3"/>
    </row>
    <row r="95" spans="1:32" s="1" customFormat="1" ht="30" customHeight="1" x14ac:dyDescent="0.2">
      <c r="A95" s="82">
        <v>398</v>
      </c>
      <c r="B95" s="28">
        <v>45209</v>
      </c>
      <c r="C95" s="11" t="s">
        <v>81</v>
      </c>
      <c r="D95" s="6"/>
      <c r="E95" s="7" t="s">
        <v>325</v>
      </c>
      <c r="F95" s="10">
        <v>45196</v>
      </c>
      <c r="G95" s="18" t="s">
        <v>547</v>
      </c>
      <c r="H95" s="37" t="s">
        <v>53</v>
      </c>
      <c r="I95" s="27" t="s">
        <v>548</v>
      </c>
      <c r="J95" s="7" t="s">
        <v>549</v>
      </c>
      <c r="K95" s="7" t="s">
        <v>555</v>
      </c>
      <c r="L95" s="18">
        <v>1</v>
      </c>
      <c r="M95" s="6" t="s">
        <v>57</v>
      </c>
      <c r="N95" s="7" t="s">
        <v>58</v>
      </c>
      <c r="O95" s="7" t="s">
        <v>556</v>
      </c>
      <c r="P95" s="7" t="s">
        <v>58</v>
      </c>
      <c r="Q95" s="19" t="s">
        <v>330</v>
      </c>
      <c r="R95" s="19" t="s">
        <v>551</v>
      </c>
      <c r="S95" s="20">
        <v>1</v>
      </c>
      <c r="T95" s="19" t="s">
        <v>557</v>
      </c>
      <c r="U95" s="21">
        <v>45209</v>
      </c>
      <c r="V95" s="21">
        <v>45473</v>
      </c>
      <c r="W95" s="59">
        <v>45473</v>
      </c>
      <c r="X95" s="33" t="s">
        <v>558</v>
      </c>
      <c r="Y95" s="26">
        <v>0.78</v>
      </c>
      <c r="Z95" s="22">
        <f t="shared" si="15"/>
        <v>0.78</v>
      </c>
      <c r="AA95" s="23">
        <f t="shared" si="16"/>
        <v>0.78</v>
      </c>
      <c r="AB95" s="8" t="str">
        <f t="shared" si="17"/>
        <v>ROJO</v>
      </c>
      <c r="AC95" s="35" t="s">
        <v>559</v>
      </c>
      <c r="AD95" s="36" t="s">
        <v>63</v>
      </c>
      <c r="AE95" s="3"/>
      <c r="AF95" s="3"/>
    </row>
    <row r="96" spans="1:32" s="1" customFormat="1" ht="30" customHeight="1" x14ac:dyDescent="0.2">
      <c r="A96" s="82">
        <v>398</v>
      </c>
      <c r="B96" s="28">
        <v>45209</v>
      </c>
      <c r="C96" s="11" t="s">
        <v>81</v>
      </c>
      <c r="D96" s="6"/>
      <c r="E96" s="7" t="s">
        <v>325</v>
      </c>
      <c r="F96" s="10">
        <v>45196</v>
      </c>
      <c r="G96" s="18" t="s">
        <v>560</v>
      </c>
      <c r="H96" s="37" t="s">
        <v>53</v>
      </c>
      <c r="I96" s="27" t="s">
        <v>561</v>
      </c>
      <c r="J96" s="7" t="s">
        <v>562</v>
      </c>
      <c r="K96" s="7" t="s">
        <v>563</v>
      </c>
      <c r="L96" s="18">
        <v>3</v>
      </c>
      <c r="M96" s="6" t="s">
        <v>305</v>
      </c>
      <c r="N96" s="7" t="s">
        <v>58</v>
      </c>
      <c r="O96" s="7" t="s">
        <v>564</v>
      </c>
      <c r="P96" s="7" t="s">
        <v>58</v>
      </c>
      <c r="Q96" s="19" t="s">
        <v>330</v>
      </c>
      <c r="R96" s="19" t="s">
        <v>565</v>
      </c>
      <c r="S96" s="20">
        <v>1</v>
      </c>
      <c r="T96" s="19" t="s">
        <v>566</v>
      </c>
      <c r="U96" s="21">
        <v>45209</v>
      </c>
      <c r="V96" s="21">
        <v>45291</v>
      </c>
      <c r="W96" s="59">
        <v>45473</v>
      </c>
      <c r="X96" s="35" t="s">
        <v>333</v>
      </c>
      <c r="Y96" s="30">
        <v>3</v>
      </c>
      <c r="Z96" s="22">
        <f t="shared" si="15"/>
        <v>1</v>
      </c>
      <c r="AA96" s="23">
        <f t="shared" si="16"/>
        <v>1</v>
      </c>
      <c r="AB96" s="8" t="str">
        <f t="shared" si="17"/>
        <v>OK</v>
      </c>
      <c r="AC96" s="19" t="s">
        <v>567</v>
      </c>
      <c r="AD96" s="36" t="s">
        <v>63</v>
      </c>
      <c r="AE96" s="3"/>
      <c r="AF96" s="3"/>
    </row>
    <row r="97" spans="1:32" s="1" customFormat="1" ht="30" customHeight="1" x14ac:dyDescent="0.2">
      <c r="A97" s="82">
        <v>398</v>
      </c>
      <c r="B97" s="28">
        <v>45209</v>
      </c>
      <c r="C97" s="11" t="s">
        <v>81</v>
      </c>
      <c r="D97" s="6"/>
      <c r="E97" s="7" t="s">
        <v>325</v>
      </c>
      <c r="F97" s="10">
        <v>45196</v>
      </c>
      <c r="G97" s="18" t="s">
        <v>568</v>
      </c>
      <c r="H97" s="37" t="s">
        <v>53</v>
      </c>
      <c r="I97" s="27" t="s">
        <v>569</v>
      </c>
      <c r="J97" s="7" t="s">
        <v>570</v>
      </c>
      <c r="K97" s="7" t="s">
        <v>571</v>
      </c>
      <c r="L97" s="18">
        <v>1</v>
      </c>
      <c r="M97" s="6" t="s">
        <v>57</v>
      </c>
      <c r="N97" s="7" t="s">
        <v>58</v>
      </c>
      <c r="O97" s="7" t="s">
        <v>156</v>
      </c>
      <c r="P97" s="7" t="s">
        <v>58</v>
      </c>
      <c r="Q97" s="19" t="s">
        <v>330</v>
      </c>
      <c r="R97" s="19" t="s">
        <v>572</v>
      </c>
      <c r="S97" s="20">
        <v>0.6</v>
      </c>
      <c r="T97" s="19" t="s">
        <v>573</v>
      </c>
      <c r="U97" s="21">
        <v>45209</v>
      </c>
      <c r="V97" s="21">
        <v>45561</v>
      </c>
      <c r="W97" s="59">
        <v>45473</v>
      </c>
      <c r="X97" s="35" t="s">
        <v>574</v>
      </c>
      <c r="Y97" s="30">
        <v>0.5</v>
      </c>
      <c r="Z97" s="22">
        <f t="shared" si="15"/>
        <v>0.5</v>
      </c>
      <c r="AA97" s="23">
        <f t="shared" si="16"/>
        <v>0.83333333333333337</v>
      </c>
      <c r="AB97" s="8" t="str">
        <f t="shared" si="17"/>
        <v>AMARILLO</v>
      </c>
      <c r="AC97" s="35" t="s">
        <v>575</v>
      </c>
      <c r="AD97" s="36" t="s">
        <v>63</v>
      </c>
      <c r="AE97" s="3"/>
      <c r="AF97" s="3"/>
    </row>
    <row r="98" spans="1:32" s="1" customFormat="1" ht="30" customHeight="1" x14ac:dyDescent="0.2">
      <c r="A98" s="82">
        <v>398</v>
      </c>
      <c r="B98" s="28">
        <v>45209</v>
      </c>
      <c r="C98" s="11" t="s">
        <v>81</v>
      </c>
      <c r="D98" s="6"/>
      <c r="E98" s="7" t="s">
        <v>325</v>
      </c>
      <c r="F98" s="10">
        <v>45196</v>
      </c>
      <c r="G98" s="18" t="s">
        <v>576</v>
      </c>
      <c r="H98" s="37" t="s">
        <v>99</v>
      </c>
      <c r="I98" s="27" t="s">
        <v>577</v>
      </c>
      <c r="J98" s="7" t="s">
        <v>578</v>
      </c>
      <c r="K98" s="7" t="s">
        <v>579</v>
      </c>
      <c r="L98" s="18">
        <v>2</v>
      </c>
      <c r="M98" s="6" t="s">
        <v>57</v>
      </c>
      <c r="N98" s="7" t="s">
        <v>101</v>
      </c>
      <c r="O98" s="7" t="s">
        <v>580</v>
      </c>
      <c r="P98" s="7" t="s">
        <v>101</v>
      </c>
      <c r="Q98" s="19" t="s">
        <v>357</v>
      </c>
      <c r="R98" s="19" t="s">
        <v>581</v>
      </c>
      <c r="S98" s="20">
        <v>1</v>
      </c>
      <c r="T98" s="19" t="s">
        <v>359</v>
      </c>
      <c r="U98" s="21">
        <v>45230</v>
      </c>
      <c r="V98" s="21">
        <v>45382</v>
      </c>
      <c r="W98" s="59">
        <v>45473</v>
      </c>
      <c r="X98" s="29" t="s">
        <v>582</v>
      </c>
      <c r="Y98" s="26">
        <v>2</v>
      </c>
      <c r="Z98" s="22">
        <f t="shared" si="15"/>
        <v>1</v>
      </c>
      <c r="AA98" s="23">
        <f t="shared" si="16"/>
        <v>1</v>
      </c>
      <c r="AB98" s="8" t="str">
        <f t="shared" si="17"/>
        <v>OK</v>
      </c>
      <c r="AC98" s="34" t="s">
        <v>583</v>
      </c>
      <c r="AD98" s="19" t="s">
        <v>584</v>
      </c>
      <c r="AE98" s="3"/>
      <c r="AF98" s="3"/>
    </row>
    <row r="99" spans="1:32" s="1" customFormat="1" ht="30" customHeight="1" x14ac:dyDescent="0.2">
      <c r="A99" s="82">
        <v>398</v>
      </c>
      <c r="B99" s="28">
        <v>45209</v>
      </c>
      <c r="C99" s="11" t="s">
        <v>81</v>
      </c>
      <c r="D99" s="6"/>
      <c r="E99" s="7" t="s">
        <v>325</v>
      </c>
      <c r="F99" s="10">
        <v>45196</v>
      </c>
      <c r="G99" s="18" t="s">
        <v>576</v>
      </c>
      <c r="H99" s="37" t="s">
        <v>99</v>
      </c>
      <c r="I99" s="27" t="s">
        <v>577</v>
      </c>
      <c r="J99" s="7" t="s">
        <v>578</v>
      </c>
      <c r="K99" s="7" t="s">
        <v>585</v>
      </c>
      <c r="L99" s="18">
        <v>2</v>
      </c>
      <c r="M99" s="6" t="s">
        <v>57</v>
      </c>
      <c r="N99" s="7" t="s">
        <v>101</v>
      </c>
      <c r="O99" s="7" t="s">
        <v>580</v>
      </c>
      <c r="P99" s="7" t="s">
        <v>101</v>
      </c>
      <c r="Q99" s="19" t="s">
        <v>357</v>
      </c>
      <c r="R99" s="19" t="s">
        <v>586</v>
      </c>
      <c r="S99" s="20">
        <v>1</v>
      </c>
      <c r="T99" s="19" t="s">
        <v>359</v>
      </c>
      <c r="U99" s="21">
        <v>45230</v>
      </c>
      <c r="V99" s="21">
        <v>45382</v>
      </c>
      <c r="W99" s="59">
        <v>45473</v>
      </c>
      <c r="X99" s="29" t="s">
        <v>587</v>
      </c>
      <c r="Y99" s="26">
        <v>2</v>
      </c>
      <c r="Z99" s="22">
        <f t="shared" si="15"/>
        <v>1</v>
      </c>
      <c r="AA99" s="23">
        <f t="shared" si="16"/>
        <v>1</v>
      </c>
      <c r="AB99" s="8" t="str">
        <f t="shared" si="17"/>
        <v>OK</v>
      </c>
      <c r="AC99" s="34" t="s">
        <v>588</v>
      </c>
      <c r="AD99" s="19" t="s">
        <v>584</v>
      </c>
      <c r="AE99" s="3"/>
      <c r="AF99" s="3"/>
    </row>
    <row r="100" spans="1:32" s="1" customFormat="1" ht="30" customHeight="1" x14ac:dyDescent="0.2">
      <c r="A100" s="82">
        <v>398</v>
      </c>
      <c r="B100" s="28">
        <v>45209</v>
      </c>
      <c r="C100" s="11" t="s">
        <v>81</v>
      </c>
      <c r="D100" s="6"/>
      <c r="E100" s="7" t="s">
        <v>325</v>
      </c>
      <c r="F100" s="10">
        <v>45196</v>
      </c>
      <c r="G100" s="18" t="s">
        <v>589</v>
      </c>
      <c r="H100" s="37" t="s">
        <v>84</v>
      </c>
      <c r="I100" s="27" t="s">
        <v>590</v>
      </c>
      <c r="J100" s="7" t="s">
        <v>591</v>
      </c>
      <c r="K100" s="7" t="s">
        <v>592</v>
      </c>
      <c r="L100" s="18">
        <v>3</v>
      </c>
      <c r="M100" s="6" t="s">
        <v>57</v>
      </c>
      <c r="N100" s="7" t="s">
        <v>88</v>
      </c>
      <c r="O100" s="7" t="s">
        <v>89</v>
      </c>
      <c r="P100" s="7" t="s">
        <v>88</v>
      </c>
      <c r="Q100" s="19" t="s">
        <v>343</v>
      </c>
      <c r="R100" s="19" t="s">
        <v>593</v>
      </c>
      <c r="S100" s="20">
        <v>0.9</v>
      </c>
      <c r="T100" s="19" t="s">
        <v>345</v>
      </c>
      <c r="U100" s="21">
        <v>45292</v>
      </c>
      <c r="V100" s="21">
        <v>45561</v>
      </c>
      <c r="W100" s="59">
        <v>45473</v>
      </c>
      <c r="X100" s="19" t="s">
        <v>594</v>
      </c>
      <c r="Y100" s="22">
        <v>2</v>
      </c>
      <c r="Z100" s="22">
        <f t="shared" si="15"/>
        <v>0.66666666666666663</v>
      </c>
      <c r="AA100" s="23">
        <f t="shared" si="16"/>
        <v>0.7407407407407407</v>
      </c>
      <c r="AB100" s="8" t="str">
        <f t="shared" si="17"/>
        <v>AMARILLO</v>
      </c>
      <c r="AC100" s="36" t="s">
        <v>595</v>
      </c>
      <c r="AD100" s="32" t="s">
        <v>93</v>
      </c>
      <c r="AE100" s="3"/>
      <c r="AF100" s="3"/>
    </row>
    <row r="101" spans="1:32" s="1" customFormat="1" ht="30" customHeight="1" x14ac:dyDescent="0.2">
      <c r="A101" s="82">
        <v>398</v>
      </c>
      <c r="B101" s="28">
        <v>45209</v>
      </c>
      <c r="C101" s="11" t="s">
        <v>81</v>
      </c>
      <c r="D101" s="6"/>
      <c r="E101" s="7" t="s">
        <v>325</v>
      </c>
      <c r="F101" s="10">
        <v>45196</v>
      </c>
      <c r="G101" s="18" t="s">
        <v>589</v>
      </c>
      <c r="H101" s="37" t="s">
        <v>84</v>
      </c>
      <c r="I101" s="27" t="s">
        <v>590</v>
      </c>
      <c r="J101" s="7" t="s">
        <v>591</v>
      </c>
      <c r="K101" s="7" t="s">
        <v>596</v>
      </c>
      <c r="L101" s="18">
        <v>3</v>
      </c>
      <c r="M101" s="6" t="s">
        <v>57</v>
      </c>
      <c r="N101" s="7" t="s">
        <v>88</v>
      </c>
      <c r="O101" s="7" t="s">
        <v>89</v>
      </c>
      <c r="P101" s="7" t="s">
        <v>88</v>
      </c>
      <c r="Q101" s="19" t="s">
        <v>343</v>
      </c>
      <c r="R101" s="19" t="s">
        <v>593</v>
      </c>
      <c r="S101" s="20">
        <v>0.9</v>
      </c>
      <c r="T101" s="19" t="s">
        <v>345</v>
      </c>
      <c r="U101" s="21">
        <v>45292</v>
      </c>
      <c r="V101" s="21">
        <v>45561</v>
      </c>
      <c r="W101" s="59">
        <v>45473</v>
      </c>
      <c r="X101" s="19" t="s">
        <v>597</v>
      </c>
      <c r="Y101" s="22">
        <v>2</v>
      </c>
      <c r="Z101" s="22">
        <f t="shared" si="15"/>
        <v>0.66666666666666663</v>
      </c>
      <c r="AA101" s="23">
        <f t="shared" si="16"/>
        <v>0.7407407407407407</v>
      </c>
      <c r="AB101" s="8" t="str">
        <f t="shared" si="17"/>
        <v>AMARILLO</v>
      </c>
      <c r="AC101" s="36" t="s">
        <v>598</v>
      </c>
      <c r="AD101" s="32" t="s">
        <v>93</v>
      </c>
      <c r="AE101" s="3"/>
      <c r="AF101" s="3"/>
    </row>
    <row r="102" spans="1:32" s="1" customFormat="1" ht="30" customHeight="1" x14ac:dyDescent="0.2">
      <c r="A102" s="82">
        <v>398</v>
      </c>
      <c r="B102" s="28">
        <v>45209</v>
      </c>
      <c r="C102" s="11" t="s">
        <v>81</v>
      </c>
      <c r="D102" s="6"/>
      <c r="E102" s="7" t="s">
        <v>325</v>
      </c>
      <c r="F102" s="10">
        <v>45196</v>
      </c>
      <c r="G102" s="18" t="s">
        <v>589</v>
      </c>
      <c r="H102" s="37" t="s">
        <v>84</v>
      </c>
      <c r="I102" s="27" t="s">
        <v>590</v>
      </c>
      <c r="J102" s="7" t="s">
        <v>591</v>
      </c>
      <c r="K102" s="7" t="s">
        <v>599</v>
      </c>
      <c r="L102" s="18">
        <v>3</v>
      </c>
      <c r="M102" s="6" t="s">
        <v>57</v>
      </c>
      <c r="N102" s="7" t="s">
        <v>88</v>
      </c>
      <c r="O102" s="7" t="s">
        <v>89</v>
      </c>
      <c r="P102" s="7" t="s">
        <v>88</v>
      </c>
      <c r="Q102" s="19" t="s">
        <v>343</v>
      </c>
      <c r="R102" s="19" t="s">
        <v>593</v>
      </c>
      <c r="S102" s="20">
        <v>0.9</v>
      </c>
      <c r="T102" s="19" t="s">
        <v>345</v>
      </c>
      <c r="U102" s="21">
        <v>45292</v>
      </c>
      <c r="V102" s="21">
        <v>45561</v>
      </c>
      <c r="W102" s="59">
        <v>45473</v>
      </c>
      <c r="X102" s="19" t="s">
        <v>600</v>
      </c>
      <c r="Y102" s="22">
        <v>1</v>
      </c>
      <c r="Z102" s="22">
        <f t="shared" si="15"/>
        <v>0.33333333333333331</v>
      </c>
      <c r="AA102" s="23">
        <f t="shared" si="16"/>
        <v>0.37037037037037035</v>
      </c>
      <c r="AB102" s="8" t="str">
        <f t="shared" si="17"/>
        <v>ROJO</v>
      </c>
      <c r="AC102" s="36" t="s">
        <v>598</v>
      </c>
      <c r="AD102" s="32" t="s">
        <v>93</v>
      </c>
      <c r="AE102" s="3"/>
      <c r="AF102" s="3"/>
    </row>
    <row r="103" spans="1:32" s="1" customFormat="1" ht="30" customHeight="1" x14ac:dyDescent="0.2">
      <c r="A103" s="82">
        <v>398</v>
      </c>
      <c r="B103" s="28">
        <v>45209</v>
      </c>
      <c r="C103" s="11" t="s">
        <v>81</v>
      </c>
      <c r="D103" s="6"/>
      <c r="E103" s="7" t="s">
        <v>325</v>
      </c>
      <c r="F103" s="10">
        <v>45196</v>
      </c>
      <c r="G103" s="18" t="s">
        <v>601</v>
      </c>
      <c r="H103" s="37" t="s">
        <v>53</v>
      </c>
      <c r="I103" s="27" t="s">
        <v>602</v>
      </c>
      <c r="J103" s="7" t="s">
        <v>603</v>
      </c>
      <c r="K103" s="7" t="s">
        <v>604</v>
      </c>
      <c r="L103" s="18">
        <v>1</v>
      </c>
      <c r="M103" s="6" t="s">
        <v>305</v>
      </c>
      <c r="N103" s="7" t="s">
        <v>58</v>
      </c>
      <c r="O103" s="7" t="s">
        <v>166</v>
      </c>
      <c r="P103" s="7" t="s">
        <v>58</v>
      </c>
      <c r="Q103" s="19" t="s">
        <v>330</v>
      </c>
      <c r="R103" s="19" t="s">
        <v>605</v>
      </c>
      <c r="S103" s="20">
        <v>1</v>
      </c>
      <c r="T103" s="19" t="s">
        <v>606</v>
      </c>
      <c r="U103" s="21">
        <v>45231</v>
      </c>
      <c r="V103" s="21">
        <v>45561</v>
      </c>
      <c r="W103" s="59">
        <v>45473</v>
      </c>
      <c r="X103" s="34" t="s">
        <v>607</v>
      </c>
      <c r="Y103" s="26">
        <v>0.9</v>
      </c>
      <c r="Z103" s="22">
        <f t="shared" si="15"/>
        <v>0.9</v>
      </c>
      <c r="AA103" s="23">
        <f t="shared" si="16"/>
        <v>0.9</v>
      </c>
      <c r="AB103" s="8" t="str">
        <f t="shared" si="17"/>
        <v>AMARILLO</v>
      </c>
      <c r="AC103" s="35" t="s">
        <v>608</v>
      </c>
      <c r="AD103" s="36" t="s">
        <v>63</v>
      </c>
      <c r="AE103" s="3"/>
      <c r="AF103" s="3"/>
    </row>
    <row r="104" spans="1:32" s="1" customFormat="1" ht="30" customHeight="1" x14ac:dyDescent="0.2">
      <c r="A104" s="82">
        <v>398</v>
      </c>
      <c r="B104" s="28">
        <v>45209</v>
      </c>
      <c r="C104" s="11" t="s">
        <v>81</v>
      </c>
      <c r="D104" s="6"/>
      <c r="E104" s="7" t="s">
        <v>325</v>
      </c>
      <c r="F104" s="10">
        <v>45196</v>
      </c>
      <c r="G104" s="18" t="s">
        <v>609</v>
      </c>
      <c r="H104" s="37" t="s">
        <v>84</v>
      </c>
      <c r="I104" s="27" t="s">
        <v>610</v>
      </c>
      <c r="J104" s="7" t="s">
        <v>611</v>
      </c>
      <c r="K104" s="7" t="s">
        <v>592</v>
      </c>
      <c r="L104" s="18">
        <v>3</v>
      </c>
      <c r="M104" s="6" t="s">
        <v>57</v>
      </c>
      <c r="N104" s="7" t="s">
        <v>88</v>
      </c>
      <c r="O104" s="7" t="s">
        <v>296</v>
      </c>
      <c r="P104" s="7" t="s">
        <v>88</v>
      </c>
      <c r="Q104" s="19" t="s">
        <v>343</v>
      </c>
      <c r="R104" s="19" t="s">
        <v>593</v>
      </c>
      <c r="S104" s="20">
        <v>0.9</v>
      </c>
      <c r="T104" s="19" t="s">
        <v>345</v>
      </c>
      <c r="U104" s="21">
        <v>45292</v>
      </c>
      <c r="V104" s="21">
        <v>45561</v>
      </c>
      <c r="W104" s="59">
        <v>45473</v>
      </c>
      <c r="X104" s="19" t="s">
        <v>612</v>
      </c>
      <c r="Y104" s="22">
        <v>2</v>
      </c>
      <c r="Z104" s="22">
        <f t="shared" si="15"/>
        <v>0.66666666666666663</v>
      </c>
      <c r="AA104" s="23">
        <f t="shared" si="16"/>
        <v>0.7407407407407407</v>
      </c>
      <c r="AB104" s="8" t="str">
        <f t="shared" si="17"/>
        <v>AMARILLO</v>
      </c>
      <c r="AC104" s="36" t="s">
        <v>613</v>
      </c>
      <c r="AD104" s="32" t="s">
        <v>93</v>
      </c>
      <c r="AE104" s="3"/>
      <c r="AF104" s="3"/>
    </row>
    <row r="105" spans="1:32" s="1" customFormat="1" ht="30" customHeight="1" x14ac:dyDescent="0.2">
      <c r="A105" s="82">
        <v>398</v>
      </c>
      <c r="B105" s="28">
        <v>45209</v>
      </c>
      <c r="C105" s="11" t="s">
        <v>81</v>
      </c>
      <c r="D105" s="6"/>
      <c r="E105" s="7" t="s">
        <v>325</v>
      </c>
      <c r="F105" s="10">
        <v>45196</v>
      </c>
      <c r="G105" s="18" t="s">
        <v>609</v>
      </c>
      <c r="H105" s="37" t="s">
        <v>84</v>
      </c>
      <c r="I105" s="27" t="s">
        <v>610</v>
      </c>
      <c r="J105" s="7" t="s">
        <v>611</v>
      </c>
      <c r="K105" s="7" t="s">
        <v>596</v>
      </c>
      <c r="L105" s="18">
        <v>3</v>
      </c>
      <c r="M105" s="6" t="s">
        <v>57</v>
      </c>
      <c r="N105" s="7" t="s">
        <v>88</v>
      </c>
      <c r="O105" s="7" t="s">
        <v>296</v>
      </c>
      <c r="P105" s="7" t="s">
        <v>88</v>
      </c>
      <c r="Q105" s="19" t="s">
        <v>343</v>
      </c>
      <c r="R105" s="19" t="s">
        <v>593</v>
      </c>
      <c r="S105" s="20">
        <v>0.9</v>
      </c>
      <c r="T105" s="19" t="s">
        <v>345</v>
      </c>
      <c r="U105" s="21">
        <v>45292</v>
      </c>
      <c r="V105" s="21">
        <v>45561</v>
      </c>
      <c r="W105" s="59">
        <v>45473</v>
      </c>
      <c r="X105" s="19" t="s">
        <v>614</v>
      </c>
      <c r="Y105" s="22">
        <v>2</v>
      </c>
      <c r="Z105" s="22">
        <f t="shared" si="15"/>
        <v>0.66666666666666663</v>
      </c>
      <c r="AA105" s="23">
        <f t="shared" si="16"/>
        <v>0.7407407407407407</v>
      </c>
      <c r="AB105" s="8" t="str">
        <f t="shared" si="17"/>
        <v>AMARILLO</v>
      </c>
      <c r="AC105" s="36" t="s">
        <v>598</v>
      </c>
      <c r="AD105" s="32" t="s">
        <v>93</v>
      </c>
      <c r="AE105" s="3"/>
      <c r="AF105" s="3"/>
    </row>
    <row r="106" spans="1:32" s="1" customFormat="1" ht="30" customHeight="1" x14ac:dyDescent="0.2">
      <c r="A106" s="82">
        <v>398</v>
      </c>
      <c r="B106" s="28">
        <v>45209</v>
      </c>
      <c r="C106" s="11" t="s">
        <v>81</v>
      </c>
      <c r="D106" s="6"/>
      <c r="E106" s="7" t="s">
        <v>325</v>
      </c>
      <c r="F106" s="10">
        <v>45196</v>
      </c>
      <c r="G106" s="18" t="s">
        <v>609</v>
      </c>
      <c r="H106" s="37" t="s">
        <v>84</v>
      </c>
      <c r="I106" s="27" t="s">
        <v>610</v>
      </c>
      <c r="J106" s="7" t="s">
        <v>611</v>
      </c>
      <c r="K106" s="7" t="s">
        <v>599</v>
      </c>
      <c r="L106" s="18">
        <v>3</v>
      </c>
      <c r="M106" s="6" t="s">
        <v>57</v>
      </c>
      <c r="N106" s="7" t="s">
        <v>88</v>
      </c>
      <c r="O106" s="7" t="s">
        <v>296</v>
      </c>
      <c r="P106" s="7" t="s">
        <v>88</v>
      </c>
      <c r="Q106" s="19" t="s">
        <v>343</v>
      </c>
      <c r="R106" s="19" t="s">
        <v>593</v>
      </c>
      <c r="S106" s="20">
        <v>0.9</v>
      </c>
      <c r="T106" s="19" t="s">
        <v>345</v>
      </c>
      <c r="U106" s="21">
        <v>45292</v>
      </c>
      <c r="V106" s="21">
        <v>45561</v>
      </c>
      <c r="W106" s="59">
        <v>45473</v>
      </c>
      <c r="X106" s="19" t="s">
        <v>615</v>
      </c>
      <c r="Y106" s="22">
        <v>1</v>
      </c>
      <c r="Z106" s="22">
        <f t="shared" si="15"/>
        <v>0.33333333333333331</v>
      </c>
      <c r="AA106" s="23">
        <f t="shared" si="16"/>
        <v>0.37037037037037035</v>
      </c>
      <c r="AB106" s="8" t="str">
        <f t="shared" si="17"/>
        <v>ROJO</v>
      </c>
      <c r="AC106" s="36" t="s">
        <v>616</v>
      </c>
      <c r="AD106" s="32" t="s">
        <v>93</v>
      </c>
      <c r="AE106" s="3"/>
      <c r="AF106" s="3"/>
    </row>
    <row r="107" spans="1:32" s="1" customFormat="1" ht="30" customHeight="1" x14ac:dyDescent="0.2">
      <c r="A107" s="82">
        <v>399</v>
      </c>
      <c r="B107" s="28">
        <v>45212</v>
      </c>
      <c r="C107" s="11" t="s">
        <v>50</v>
      </c>
      <c r="D107" s="6"/>
      <c r="E107" s="7" t="s">
        <v>617</v>
      </c>
      <c r="F107" s="10">
        <v>45204</v>
      </c>
      <c r="G107" s="18" t="s">
        <v>618</v>
      </c>
      <c r="H107" s="37" t="s">
        <v>280</v>
      </c>
      <c r="I107" s="27" t="s">
        <v>619</v>
      </c>
      <c r="J107" s="7" t="s">
        <v>620</v>
      </c>
      <c r="K107" s="7" t="s">
        <v>621</v>
      </c>
      <c r="L107" s="18">
        <v>2</v>
      </c>
      <c r="M107" s="6" t="s">
        <v>57</v>
      </c>
      <c r="N107" s="7" t="s">
        <v>284</v>
      </c>
      <c r="O107" s="7" t="s">
        <v>285</v>
      </c>
      <c r="P107" s="7" t="s">
        <v>284</v>
      </c>
      <c r="Q107" s="19" t="s">
        <v>622</v>
      </c>
      <c r="R107" s="19" t="s">
        <v>623</v>
      </c>
      <c r="S107" s="20">
        <v>1</v>
      </c>
      <c r="T107" s="19" t="s">
        <v>624</v>
      </c>
      <c r="U107" s="21">
        <v>45231</v>
      </c>
      <c r="V107" s="21">
        <v>45381</v>
      </c>
      <c r="W107" s="59">
        <v>45473</v>
      </c>
      <c r="X107" s="34" t="s">
        <v>625</v>
      </c>
      <c r="Y107" s="26">
        <v>1.2</v>
      </c>
      <c r="Z107" s="22">
        <f t="shared" ref="Z107" si="20">IF(Y107="","",IF(OR($L107=0,$L107="",W107=""),"",Y107/$L107))</f>
        <v>0.6</v>
      </c>
      <c r="AA107" s="23">
        <f t="shared" ref="AA107" si="21">IF(OR($S107="",Z107=""),"",IF(OR($S107=0,Z107=0),0,IF((Z107*100%)/$S107&gt;100%,100%,(Z107*100%)/$S107)))</f>
        <v>0.6</v>
      </c>
      <c r="AB107" s="8" t="str">
        <f t="shared" ref="AB107" si="22">IF(Y107="","",IF(W107="","FALTA FECHA SEGUIMIENTO",IF(W107&gt;$V107,IF(AA107=100%,"OK","ROJO"),IF(AA107&lt;ROUND(DAYS360($U107,W107,FALSE),0)/ROUND(DAYS360($U107,$V107,FALSE),-1),"ROJO",IF(AA107=100%,"OK","AMARILLO")))))</f>
        <v>ROJO</v>
      </c>
      <c r="AC107" s="19" t="s">
        <v>626</v>
      </c>
      <c r="AD107" s="19" t="s">
        <v>291</v>
      </c>
      <c r="AE107" s="3"/>
      <c r="AF107" s="3"/>
    </row>
    <row r="108" spans="1:32" s="1" customFormat="1" ht="30" customHeight="1" x14ac:dyDescent="0.2">
      <c r="A108" s="82">
        <v>400</v>
      </c>
      <c r="B108" s="28">
        <v>45217</v>
      </c>
      <c r="C108" s="11" t="s">
        <v>50</v>
      </c>
      <c r="D108" s="6"/>
      <c r="E108" s="7" t="s">
        <v>627</v>
      </c>
      <c r="F108" s="10">
        <v>45166</v>
      </c>
      <c r="G108" s="18">
        <v>2</v>
      </c>
      <c r="H108" s="37" t="s">
        <v>68</v>
      </c>
      <c r="I108" s="27" t="s">
        <v>628</v>
      </c>
      <c r="J108" s="7" t="s">
        <v>629</v>
      </c>
      <c r="K108" s="7" t="s">
        <v>630</v>
      </c>
      <c r="L108" s="18">
        <v>1</v>
      </c>
      <c r="M108" s="6" t="s">
        <v>269</v>
      </c>
      <c r="N108" s="7" t="s">
        <v>72</v>
      </c>
      <c r="O108" s="7" t="s">
        <v>68</v>
      </c>
      <c r="P108" s="7" t="s">
        <v>72</v>
      </c>
      <c r="Q108" s="19" t="s">
        <v>631</v>
      </c>
      <c r="R108" s="19" t="s">
        <v>632</v>
      </c>
      <c r="S108" s="20">
        <v>1</v>
      </c>
      <c r="T108" s="19" t="s">
        <v>633</v>
      </c>
      <c r="U108" s="21">
        <v>45264</v>
      </c>
      <c r="V108" s="21">
        <v>45527</v>
      </c>
      <c r="W108" s="59">
        <v>45473</v>
      </c>
      <c r="X108" s="34" t="s">
        <v>634</v>
      </c>
      <c r="Y108" s="26">
        <v>0.5</v>
      </c>
      <c r="Z108" s="22">
        <f t="shared" ref="Z108:Z143" si="23">IF(Y108="","",IF(OR($L108=0,$L108="",W108=""),"",Y108/$L108))</f>
        <v>0.5</v>
      </c>
      <c r="AA108" s="23">
        <f t="shared" ref="AA108:AA143" si="24">IF(OR($S108="",Z108=""),"",IF(OR($S108=0,Z108=0),0,IF((Z108*100%)/$S108&gt;100%,100%,(Z108*100%)/$S108)))</f>
        <v>0.5</v>
      </c>
      <c r="AB108" s="8" t="str">
        <f t="shared" ref="AB108:AB143" si="25">IF(Y108="","",IF(W108="","FALTA FECHA SEGUIMIENTO",IF(W108&gt;$V108,IF(AA108=100%,"OK","ROJO"),IF(AA108&lt;ROUND(DAYS360($U108,W108,FALSE),0)/ROUND(DAYS360($U108,$V108,FALSE),-1),"ROJO",IF(AA108=100%,"OK","AMARILLO")))))</f>
        <v>ROJO</v>
      </c>
      <c r="AC108" s="19" t="s">
        <v>635</v>
      </c>
      <c r="AD108" s="19" t="s">
        <v>77</v>
      </c>
      <c r="AE108" s="3"/>
      <c r="AF108" s="3"/>
    </row>
    <row r="109" spans="1:32" s="1" customFormat="1" ht="30" customHeight="1" x14ac:dyDescent="0.2">
      <c r="A109" s="82">
        <v>400</v>
      </c>
      <c r="B109" s="28">
        <v>45217</v>
      </c>
      <c r="C109" s="11" t="s">
        <v>50</v>
      </c>
      <c r="D109" s="6"/>
      <c r="E109" s="7" t="s">
        <v>627</v>
      </c>
      <c r="F109" s="10">
        <v>45166</v>
      </c>
      <c r="G109" s="18">
        <v>3</v>
      </c>
      <c r="H109" s="37" t="s">
        <v>68</v>
      </c>
      <c r="I109" s="27" t="s">
        <v>636</v>
      </c>
      <c r="J109" s="7" t="s">
        <v>637</v>
      </c>
      <c r="K109" s="7" t="s">
        <v>638</v>
      </c>
      <c r="L109" s="18">
        <v>1</v>
      </c>
      <c r="M109" s="6" t="s">
        <v>57</v>
      </c>
      <c r="N109" s="7" t="s">
        <v>72</v>
      </c>
      <c r="O109" s="7" t="s">
        <v>68</v>
      </c>
      <c r="P109" s="7" t="s">
        <v>72</v>
      </c>
      <c r="Q109" s="19" t="s">
        <v>631</v>
      </c>
      <c r="R109" s="19" t="s">
        <v>639</v>
      </c>
      <c r="S109" s="20">
        <v>1</v>
      </c>
      <c r="T109" s="19" t="s">
        <v>633</v>
      </c>
      <c r="U109" s="21">
        <v>45323</v>
      </c>
      <c r="V109" s="21">
        <v>45520</v>
      </c>
      <c r="W109" s="59">
        <v>45473</v>
      </c>
      <c r="X109" s="19" t="s">
        <v>640</v>
      </c>
      <c r="Y109" s="26">
        <v>0</v>
      </c>
      <c r="Z109" s="22">
        <f t="shared" si="23"/>
        <v>0</v>
      </c>
      <c r="AA109" s="23">
        <f t="shared" si="24"/>
        <v>0</v>
      </c>
      <c r="AB109" s="8" t="str">
        <f t="shared" si="25"/>
        <v>ROJO</v>
      </c>
      <c r="AC109" s="19" t="s">
        <v>1005</v>
      </c>
      <c r="AD109" s="19" t="s">
        <v>77</v>
      </c>
      <c r="AE109" s="3"/>
      <c r="AF109" s="3"/>
    </row>
    <row r="110" spans="1:32" s="1" customFormat="1" ht="30" customHeight="1" x14ac:dyDescent="0.2">
      <c r="A110" s="82">
        <v>400</v>
      </c>
      <c r="B110" s="28">
        <v>45217</v>
      </c>
      <c r="C110" s="11" t="s">
        <v>50</v>
      </c>
      <c r="D110" s="6"/>
      <c r="E110" s="7" t="s">
        <v>627</v>
      </c>
      <c r="F110" s="10">
        <v>45166</v>
      </c>
      <c r="G110" s="18">
        <v>3</v>
      </c>
      <c r="H110" s="37" t="s">
        <v>68</v>
      </c>
      <c r="I110" s="27" t="s">
        <v>636</v>
      </c>
      <c r="J110" s="7" t="s">
        <v>637</v>
      </c>
      <c r="K110" s="7" t="s">
        <v>641</v>
      </c>
      <c r="L110" s="18">
        <v>2</v>
      </c>
      <c r="M110" s="6" t="s">
        <v>305</v>
      </c>
      <c r="N110" s="7" t="s">
        <v>72</v>
      </c>
      <c r="O110" s="7" t="s">
        <v>68</v>
      </c>
      <c r="P110" s="7" t="s">
        <v>72</v>
      </c>
      <c r="Q110" s="19" t="s">
        <v>631</v>
      </c>
      <c r="R110" s="19" t="s">
        <v>642</v>
      </c>
      <c r="S110" s="20">
        <v>1</v>
      </c>
      <c r="T110" s="19" t="s">
        <v>633</v>
      </c>
      <c r="U110" s="21">
        <v>45323</v>
      </c>
      <c r="V110" s="21">
        <v>45520</v>
      </c>
      <c r="W110" s="59">
        <v>45473</v>
      </c>
      <c r="X110" s="19" t="s">
        <v>643</v>
      </c>
      <c r="Y110" s="26">
        <v>0.55000000000000004</v>
      </c>
      <c r="Z110" s="22">
        <f t="shared" si="23"/>
        <v>0.27500000000000002</v>
      </c>
      <c r="AA110" s="23">
        <f t="shared" si="24"/>
        <v>0.27500000000000002</v>
      </c>
      <c r="AB110" s="8" t="str">
        <f t="shared" si="25"/>
        <v>ROJO</v>
      </c>
      <c r="AC110" s="19" t="s">
        <v>1006</v>
      </c>
      <c r="AD110" s="19" t="s">
        <v>77</v>
      </c>
      <c r="AE110" s="3"/>
      <c r="AF110" s="3"/>
    </row>
    <row r="111" spans="1:32" s="1" customFormat="1" ht="30" customHeight="1" x14ac:dyDescent="0.2">
      <c r="A111" s="82">
        <v>400</v>
      </c>
      <c r="B111" s="28">
        <v>45217</v>
      </c>
      <c r="C111" s="11" t="s">
        <v>50</v>
      </c>
      <c r="D111" s="6"/>
      <c r="E111" s="7" t="s">
        <v>627</v>
      </c>
      <c r="F111" s="10">
        <v>45166</v>
      </c>
      <c r="G111" s="18">
        <v>4</v>
      </c>
      <c r="H111" s="37" t="s">
        <v>68</v>
      </c>
      <c r="I111" s="27" t="s">
        <v>644</v>
      </c>
      <c r="J111" s="7" t="s">
        <v>645</v>
      </c>
      <c r="K111" s="7" t="s">
        <v>646</v>
      </c>
      <c r="L111" s="18">
        <v>1</v>
      </c>
      <c r="M111" s="6" t="s">
        <v>57</v>
      </c>
      <c r="N111" s="7" t="s">
        <v>72</v>
      </c>
      <c r="O111" s="7" t="s">
        <v>68</v>
      </c>
      <c r="P111" s="7" t="s">
        <v>72</v>
      </c>
      <c r="Q111" s="19" t="s">
        <v>631</v>
      </c>
      <c r="R111" s="19" t="s">
        <v>647</v>
      </c>
      <c r="S111" s="20">
        <v>1</v>
      </c>
      <c r="T111" s="19" t="s">
        <v>633</v>
      </c>
      <c r="U111" s="21">
        <v>45299</v>
      </c>
      <c r="V111" s="21">
        <v>45527</v>
      </c>
      <c r="W111" s="59">
        <v>45473</v>
      </c>
      <c r="X111" s="19" t="s">
        <v>648</v>
      </c>
      <c r="Y111" s="26">
        <v>0.82</v>
      </c>
      <c r="Z111" s="22">
        <f t="shared" si="23"/>
        <v>0.82</v>
      </c>
      <c r="AA111" s="23">
        <f t="shared" si="24"/>
        <v>0.82</v>
      </c>
      <c r="AB111" s="8" t="str">
        <f t="shared" si="25"/>
        <v>AMARILLO</v>
      </c>
      <c r="AC111" s="19" t="s">
        <v>1007</v>
      </c>
      <c r="AD111" s="19" t="s">
        <v>77</v>
      </c>
      <c r="AE111" s="3"/>
      <c r="AF111" s="3"/>
    </row>
    <row r="112" spans="1:32" s="1" customFormat="1" ht="30" customHeight="1" x14ac:dyDescent="0.2">
      <c r="A112" s="82">
        <v>400</v>
      </c>
      <c r="B112" s="28">
        <v>45217</v>
      </c>
      <c r="C112" s="11" t="s">
        <v>50</v>
      </c>
      <c r="D112" s="6"/>
      <c r="E112" s="7" t="s">
        <v>627</v>
      </c>
      <c r="F112" s="10">
        <v>45166</v>
      </c>
      <c r="G112" s="18">
        <v>4</v>
      </c>
      <c r="H112" s="37" t="s">
        <v>68</v>
      </c>
      <c r="I112" s="27" t="s">
        <v>644</v>
      </c>
      <c r="J112" s="7" t="s">
        <v>645</v>
      </c>
      <c r="K112" s="7" t="s">
        <v>649</v>
      </c>
      <c r="L112" s="18">
        <v>1</v>
      </c>
      <c r="M112" s="6" t="s">
        <v>305</v>
      </c>
      <c r="N112" s="7" t="s">
        <v>72</v>
      </c>
      <c r="O112" s="7" t="s">
        <v>68</v>
      </c>
      <c r="P112" s="7" t="s">
        <v>72</v>
      </c>
      <c r="Q112" s="19" t="s">
        <v>631</v>
      </c>
      <c r="R112" s="19" t="s">
        <v>650</v>
      </c>
      <c r="S112" s="20">
        <v>1</v>
      </c>
      <c r="T112" s="19" t="s">
        <v>633</v>
      </c>
      <c r="U112" s="21">
        <v>45299</v>
      </c>
      <c r="V112" s="21">
        <v>45527</v>
      </c>
      <c r="W112" s="59">
        <v>45473</v>
      </c>
      <c r="X112" s="19" t="s">
        <v>651</v>
      </c>
      <c r="Y112" s="26">
        <v>0.82</v>
      </c>
      <c r="Z112" s="22">
        <f t="shared" si="23"/>
        <v>0.82</v>
      </c>
      <c r="AA112" s="23">
        <f t="shared" si="24"/>
        <v>0.82</v>
      </c>
      <c r="AB112" s="8" t="str">
        <f t="shared" si="25"/>
        <v>AMARILLO</v>
      </c>
      <c r="AC112" s="19" t="s">
        <v>652</v>
      </c>
      <c r="AD112" s="19" t="s">
        <v>77</v>
      </c>
      <c r="AE112" s="3"/>
      <c r="AF112" s="3"/>
    </row>
    <row r="113" spans="1:32" s="1" customFormat="1" ht="30" customHeight="1" x14ac:dyDescent="0.2">
      <c r="A113" s="82">
        <v>400</v>
      </c>
      <c r="B113" s="28">
        <v>45217</v>
      </c>
      <c r="C113" s="11" t="s">
        <v>50</v>
      </c>
      <c r="D113" s="6"/>
      <c r="E113" s="7" t="s">
        <v>627</v>
      </c>
      <c r="F113" s="10">
        <v>45166</v>
      </c>
      <c r="G113" s="18">
        <v>5</v>
      </c>
      <c r="H113" s="37" t="s">
        <v>68</v>
      </c>
      <c r="I113" s="27" t="s">
        <v>653</v>
      </c>
      <c r="J113" s="7" t="s">
        <v>654</v>
      </c>
      <c r="K113" s="7" t="s">
        <v>655</v>
      </c>
      <c r="L113" s="18">
        <v>2</v>
      </c>
      <c r="M113" s="6" t="s">
        <v>57</v>
      </c>
      <c r="N113" s="7" t="s">
        <v>72</v>
      </c>
      <c r="O113" s="7" t="s">
        <v>68</v>
      </c>
      <c r="P113" s="7" t="s">
        <v>72</v>
      </c>
      <c r="Q113" s="19" t="s">
        <v>631</v>
      </c>
      <c r="R113" s="19" t="s">
        <v>656</v>
      </c>
      <c r="S113" s="20">
        <v>1</v>
      </c>
      <c r="T113" s="19" t="s">
        <v>633</v>
      </c>
      <c r="U113" s="21">
        <v>45200</v>
      </c>
      <c r="V113" s="21">
        <v>45291</v>
      </c>
      <c r="W113" s="59">
        <v>45473</v>
      </c>
      <c r="X113" s="19" t="s">
        <v>657</v>
      </c>
      <c r="Y113" s="26">
        <v>2</v>
      </c>
      <c r="Z113" s="22">
        <f t="shared" si="23"/>
        <v>1</v>
      </c>
      <c r="AA113" s="23">
        <f t="shared" si="24"/>
        <v>1</v>
      </c>
      <c r="AB113" s="8" t="str">
        <f t="shared" si="25"/>
        <v>OK</v>
      </c>
      <c r="AC113" s="19" t="s">
        <v>658</v>
      </c>
      <c r="AD113" s="19" t="s">
        <v>77</v>
      </c>
      <c r="AE113" s="3"/>
      <c r="AF113" s="3"/>
    </row>
    <row r="114" spans="1:32" s="1" customFormat="1" ht="30" customHeight="1" x14ac:dyDescent="0.2">
      <c r="A114" s="82">
        <v>400</v>
      </c>
      <c r="B114" s="28">
        <v>45217</v>
      </c>
      <c r="C114" s="11" t="s">
        <v>50</v>
      </c>
      <c r="D114" s="6"/>
      <c r="E114" s="7" t="s">
        <v>627</v>
      </c>
      <c r="F114" s="10">
        <v>45166</v>
      </c>
      <c r="G114" s="18">
        <v>5</v>
      </c>
      <c r="H114" s="37" t="s">
        <v>68</v>
      </c>
      <c r="I114" s="27" t="s">
        <v>653</v>
      </c>
      <c r="J114" s="7" t="s">
        <v>654</v>
      </c>
      <c r="K114" s="7" t="s">
        <v>649</v>
      </c>
      <c r="L114" s="18">
        <v>1</v>
      </c>
      <c r="M114" s="6" t="s">
        <v>305</v>
      </c>
      <c r="N114" s="7" t="s">
        <v>72</v>
      </c>
      <c r="O114" s="7" t="s">
        <v>68</v>
      </c>
      <c r="P114" s="7" t="s">
        <v>72</v>
      </c>
      <c r="Q114" s="19" t="s">
        <v>631</v>
      </c>
      <c r="R114" s="19" t="s">
        <v>659</v>
      </c>
      <c r="S114" s="20">
        <v>1</v>
      </c>
      <c r="T114" s="19" t="s">
        <v>633</v>
      </c>
      <c r="U114" s="21">
        <v>45299</v>
      </c>
      <c r="V114" s="21">
        <v>45527</v>
      </c>
      <c r="W114" s="59">
        <v>45473</v>
      </c>
      <c r="X114" s="19" t="s">
        <v>651</v>
      </c>
      <c r="Y114" s="26">
        <v>0.82</v>
      </c>
      <c r="Z114" s="22">
        <f t="shared" si="23"/>
        <v>0.82</v>
      </c>
      <c r="AA114" s="23">
        <f t="shared" si="24"/>
        <v>0.82</v>
      </c>
      <c r="AB114" s="8" t="str">
        <f t="shared" si="25"/>
        <v>AMARILLO</v>
      </c>
      <c r="AC114" s="19" t="s">
        <v>1008</v>
      </c>
      <c r="AD114" s="19" t="s">
        <v>77</v>
      </c>
      <c r="AE114" s="3"/>
      <c r="AF114" s="3"/>
    </row>
    <row r="115" spans="1:32" s="1" customFormat="1" ht="30" customHeight="1" x14ac:dyDescent="0.2">
      <c r="A115" s="82">
        <v>400</v>
      </c>
      <c r="B115" s="28">
        <v>45217</v>
      </c>
      <c r="C115" s="11" t="s">
        <v>50</v>
      </c>
      <c r="D115" s="6"/>
      <c r="E115" s="7" t="s">
        <v>627</v>
      </c>
      <c r="F115" s="10">
        <v>45166</v>
      </c>
      <c r="G115" s="18">
        <v>6</v>
      </c>
      <c r="H115" s="37" t="s">
        <v>68</v>
      </c>
      <c r="I115" s="27" t="s">
        <v>660</v>
      </c>
      <c r="J115" s="7" t="s">
        <v>661</v>
      </c>
      <c r="K115" s="7" t="s">
        <v>662</v>
      </c>
      <c r="L115" s="18">
        <v>1</v>
      </c>
      <c r="M115" s="6" t="s">
        <v>305</v>
      </c>
      <c r="N115" s="7" t="s">
        <v>72</v>
      </c>
      <c r="O115" s="7" t="s">
        <v>68</v>
      </c>
      <c r="P115" s="7" t="s">
        <v>72</v>
      </c>
      <c r="Q115" s="19" t="s">
        <v>631</v>
      </c>
      <c r="R115" s="19" t="s">
        <v>663</v>
      </c>
      <c r="S115" s="20">
        <v>1</v>
      </c>
      <c r="T115" s="19" t="s">
        <v>633</v>
      </c>
      <c r="U115" s="21">
        <v>45299</v>
      </c>
      <c r="V115" s="21">
        <v>45527</v>
      </c>
      <c r="W115" s="59">
        <v>45473</v>
      </c>
      <c r="X115" s="19" t="s">
        <v>664</v>
      </c>
      <c r="Y115" s="26">
        <v>0.3</v>
      </c>
      <c r="Z115" s="22">
        <f t="shared" si="23"/>
        <v>0.3</v>
      </c>
      <c r="AA115" s="23">
        <f t="shared" si="24"/>
        <v>0.3</v>
      </c>
      <c r="AB115" s="8" t="str">
        <f t="shared" si="25"/>
        <v>ROJO</v>
      </c>
      <c r="AC115" s="19" t="s">
        <v>665</v>
      </c>
      <c r="AD115" s="19" t="s">
        <v>77</v>
      </c>
      <c r="AE115" s="3"/>
      <c r="AF115" s="3"/>
    </row>
    <row r="116" spans="1:32" s="1" customFormat="1" ht="30" customHeight="1" x14ac:dyDescent="0.2">
      <c r="A116" s="82">
        <v>400</v>
      </c>
      <c r="B116" s="28">
        <v>45217</v>
      </c>
      <c r="C116" s="11" t="s">
        <v>50</v>
      </c>
      <c r="D116" s="6"/>
      <c r="E116" s="7" t="s">
        <v>627</v>
      </c>
      <c r="F116" s="10">
        <v>45166</v>
      </c>
      <c r="G116" s="18">
        <v>7</v>
      </c>
      <c r="H116" s="37" t="s">
        <v>68</v>
      </c>
      <c r="I116" s="27" t="s">
        <v>666</v>
      </c>
      <c r="J116" s="7" t="s">
        <v>667</v>
      </c>
      <c r="K116" s="7" t="s">
        <v>668</v>
      </c>
      <c r="L116" s="18">
        <v>1</v>
      </c>
      <c r="M116" s="6" t="s">
        <v>305</v>
      </c>
      <c r="N116" s="7" t="s">
        <v>72</v>
      </c>
      <c r="O116" s="7" t="s">
        <v>68</v>
      </c>
      <c r="P116" s="7" t="s">
        <v>72</v>
      </c>
      <c r="Q116" s="19" t="s">
        <v>631</v>
      </c>
      <c r="R116" s="19" t="s">
        <v>669</v>
      </c>
      <c r="S116" s="20">
        <v>1</v>
      </c>
      <c r="T116" s="19" t="s">
        <v>633</v>
      </c>
      <c r="U116" s="21">
        <v>45299</v>
      </c>
      <c r="V116" s="21">
        <v>45520</v>
      </c>
      <c r="W116" s="59">
        <v>45473</v>
      </c>
      <c r="X116" s="19" t="s">
        <v>670</v>
      </c>
      <c r="Y116" s="26">
        <v>0.86</v>
      </c>
      <c r="Z116" s="22">
        <f t="shared" si="23"/>
        <v>0.86</v>
      </c>
      <c r="AA116" s="23">
        <f t="shared" si="24"/>
        <v>0.86</v>
      </c>
      <c r="AB116" s="8" t="str">
        <f t="shared" si="25"/>
        <v>AMARILLO</v>
      </c>
      <c r="AC116" s="19" t="s">
        <v>671</v>
      </c>
      <c r="AD116" s="19" t="s">
        <v>77</v>
      </c>
      <c r="AE116" s="3"/>
      <c r="AF116" s="3"/>
    </row>
    <row r="117" spans="1:32" s="1" customFormat="1" ht="30" customHeight="1" x14ac:dyDescent="0.2">
      <c r="A117" s="82">
        <v>400</v>
      </c>
      <c r="B117" s="28">
        <v>45217</v>
      </c>
      <c r="C117" s="11" t="s">
        <v>50</v>
      </c>
      <c r="D117" s="6"/>
      <c r="E117" s="7" t="s">
        <v>627</v>
      </c>
      <c r="F117" s="10">
        <v>45166</v>
      </c>
      <c r="G117" s="18">
        <v>8</v>
      </c>
      <c r="H117" s="37" t="s">
        <v>68</v>
      </c>
      <c r="I117" s="27" t="s">
        <v>672</v>
      </c>
      <c r="J117" s="7" t="s">
        <v>673</v>
      </c>
      <c r="K117" s="7" t="s">
        <v>674</v>
      </c>
      <c r="L117" s="18">
        <v>1</v>
      </c>
      <c r="M117" s="6" t="s">
        <v>57</v>
      </c>
      <c r="N117" s="7" t="s">
        <v>72</v>
      </c>
      <c r="O117" s="7" t="s">
        <v>68</v>
      </c>
      <c r="P117" s="7" t="s">
        <v>72</v>
      </c>
      <c r="Q117" s="19" t="s">
        <v>631</v>
      </c>
      <c r="R117" s="19" t="s">
        <v>675</v>
      </c>
      <c r="S117" s="20">
        <v>1</v>
      </c>
      <c r="T117" s="19" t="s">
        <v>633</v>
      </c>
      <c r="U117" s="21">
        <v>45299</v>
      </c>
      <c r="V117" s="21">
        <v>45520</v>
      </c>
      <c r="W117" s="59">
        <v>45473</v>
      </c>
      <c r="X117" s="19" t="s">
        <v>677</v>
      </c>
      <c r="Y117" s="26">
        <v>0.5</v>
      </c>
      <c r="Z117" s="22">
        <f t="shared" si="23"/>
        <v>0.5</v>
      </c>
      <c r="AA117" s="23">
        <f t="shared" si="24"/>
        <v>0.5</v>
      </c>
      <c r="AB117" s="8" t="str">
        <f t="shared" si="25"/>
        <v>ROJO</v>
      </c>
      <c r="AC117" s="19" t="s">
        <v>678</v>
      </c>
      <c r="AD117" s="19" t="s">
        <v>77</v>
      </c>
      <c r="AE117" s="3"/>
      <c r="AF117" s="3"/>
    </row>
    <row r="118" spans="1:32" s="1" customFormat="1" ht="30" customHeight="1" x14ac:dyDescent="0.2">
      <c r="A118" s="82">
        <v>400</v>
      </c>
      <c r="B118" s="28">
        <v>45217</v>
      </c>
      <c r="C118" s="11" t="s">
        <v>50</v>
      </c>
      <c r="D118" s="6"/>
      <c r="E118" s="7" t="s">
        <v>627</v>
      </c>
      <c r="F118" s="10">
        <v>45166</v>
      </c>
      <c r="G118" s="18">
        <v>8</v>
      </c>
      <c r="H118" s="37" t="s">
        <v>68</v>
      </c>
      <c r="I118" s="27" t="s">
        <v>672</v>
      </c>
      <c r="J118" s="7" t="s">
        <v>673</v>
      </c>
      <c r="K118" s="7" t="s">
        <v>679</v>
      </c>
      <c r="L118" s="18">
        <v>1</v>
      </c>
      <c r="M118" s="6" t="s">
        <v>305</v>
      </c>
      <c r="N118" s="7" t="s">
        <v>72</v>
      </c>
      <c r="O118" s="7" t="s">
        <v>68</v>
      </c>
      <c r="P118" s="7" t="s">
        <v>72</v>
      </c>
      <c r="Q118" s="19" t="s">
        <v>631</v>
      </c>
      <c r="R118" s="19" t="s">
        <v>680</v>
      </c>
      <c r="S118" s="20">
        <v>1</v>
      </c>
      <c r="T118" s="19" t="s">
        <v>633</v>
      </c>
      <c r="U118" s="21">
        <v>45299</v>
      </c>
      <c r="V118" s="21">
        <v>45520</v>
      </c>
      <c r="W118" s="59">
        <v>45473</v>
      </c>
      <c r="X118" s="19" t="s">
        <v>681</v>
      </c>
      <c r="Y118" s="26">
        <v>0.43</v>
      </c>
      <c r="Z118" s="22">
        <f t="shared" si="23"/>
        <v>0.43</v>
      </c>
      <c r="AA118" s="23">
        <f t="shared" si="24"/>
        <v>0.43</v>
      </c>
      <c r="AB118" s="8" t="str">
        <f t="shared" si="25"/>
        <v>ROJO</v>
      </c>
      <c r="AC118" s="19" t="s">
        <v>682</v>
      </c>
      <c r="AD118" s="19" t="s">
        <v>77</v>
      </c>
      <c r="AE118" s="3"/>
      <c r="AF118" s="3"/>
    </row>
    <row r="119" spans="1:32" s="1" customFormat="1" ht="30" customHeight="1" x14ac:dyDescent="0.2">
      <c r="A119" s="82">
        <v>400</v>
      </c>
      <c r="B119" s="28">
        <v>45217</v>
      </c>
      <c r="C119" s="11" t="s">
        <v>50</v>
      </c>
      <c r="D119" s="6"/>
      <c r="E119" s="7" t="s">
        <v>627</v>
      </c>
      <c r="F119" s="10">
        <v>45166</v>
      </c>
      <c r="G119" s="18">
        <v>9</v>
      </c>
      <c r="H119" s="37" t="s">
        <v>68</v>
      </c>
      <c r="I119" s="27" t="s">
        <v>683</v>
      </c>
      <c r="J119" s="7" t="s">
        <v>684</v>
      </c>
      <c r="K119" s="7" t="s">
        <v>685</v>
      </c>
      <c r="L119" s="18">
        <v>1</v>
      </c>
      <c r="M119" s="6" t="s">
        <v>57</v>
      </c>
      <c r="N119" s="7" t="s">
        <v>72</v>
      </c>
      <c r="O119" s="7" t="s">
        <v>68</v>
      </c>
      <c r="P119" s="7" t="s">
        <v>72</v>
      </c>
      <c r="Q119" s="19" t="s">
        <v>631</v>
      </c>
      <c r="R119" s="19" t="s">
        <v>686</v>
      </c>
      <c r="S119" s="20">
        <v>1</v>
      </c>
      <c r="T119" s="19" t="s">
        <v>633</v>
      </c>
      <c r="U119" s="21">
        <v>45299</v>
      </c>
      <c r="V119" s="21">
        <v>45527</v>
      </c>
      <c r="W119" s="59">
        <v>45473</v>
      </c>
      <c r="X119" s="19" t="s">
        <v>687</v>
      </c>
      <c r="Y119" s="26">
        <v>0.8</v>
      </c>
      <c r="Z119" s="22">
        <f t="shared" si="23"/>
        <v>0.8</v>
      </c>
      <c r="AA119" s="23">
        <f t="shared" si="24"/>
        <v>0.8</v>
      </c>
      <c r="AB119" s="8" t="s">
        <v>1031</v>
      </c>
      <c r="AC119" s="19" t="s">
        <v>1009</v>
      </c>
      <c r="AD119" s="19" t="s">
        <v>77</v>
      </c>
      <c r="AE119" s="3"/>
      <c r="AF119" s="3"/>
    </row>
    <row r="120" spans="1:32" s="1" customFormat="1" ht="30" customHeight="1" x14ac:dyDescent="0.2">
      <c r="A120" s="82">
        <v>400</v>
      </c>
      <c r="B120" s="28">
        <v>45217</v>
      </c>
      <c r="C120" s="11" t="s">
        <v>50</v>
      </c>
      <c r="D120" s="6"/>
      <c r="E120" s="7" t="s">
        <v>627</v>
      </c>
      <c r="F120" s="10">
        <v>45166</v>
      </c>
      <c r="G120" s="18">
        <v>9</v>
      </c>
      <c r="H120" s="37" t="s">
        <v>68</v>
      </c>
      <c r="I120" s="27" t="s">
        <v>683</v>
      </c>
      <c r="J120" s="7" t="s">
        <v>684</v>
      </c>
      <c r="K120" s="7" t="s">
        <v>688</v>
      </c>
      <c r="L120" s="18">
        <v>2</v>
      </c>
      <c r="M120" s="6" t="s">
        <v>305</v>
      </c>
      <c r="N120" s="7" t="s">
        <v>72</v>
      </c>
      <c r="O120" s="7" t="s">
        <v>68</v>
      </c>
      <c r="P120" s="7" t="s">
        <v>72</v>
      </c>
      <c r="Q120" s="19" t="s">
        <v>631</v>
      </c>
      <c r="R120" s="19" t="s">
        <v>689</v>
      </c>
      <c r="S120" s="20">
        <v>1</v>
      </c>
      <c r="T120" s="19" t="s">
        <v>633</v>
      </c>
      <c r="U120" s="21">
        <v>45299</v>
      </c>
      <c r="V120" s="21">
        <v>45527</v>
      </c>
      <c r="W120" s="59">
        <v>45473</v>
      </c>
      <c r="X120" s="19" t="s">
        <v>690</v>
      </c>
      <c r="Y120" s="26">
        <v>0.4</v>
      </c>
      <c r="Z120" s="22">
        <f t="shared" si="23"/>
        <v>0.2</v>
      </c>
      <c r="AA120" s="23">
        <f t="shared" si="24"/>
        <v>0.2</v>
      </c>
      <c r="AB120" s="8" t="str">
        <f t="shared" si="25"/>
        <v>ROJO</v>
      </c>
      <c r="AC120" s="19" t="s">
        <v>1010</v>
      </c>
      <c r="AD120" s="19" t="s">
        <v>77</v>
      </c>
      <c r="AE120" s="3"/>
      <c r="AF120" s="3"/>
    </row>
    <row r="121" spans="1:32" s="1" customFormat="1" ht="30" customHeight="1" x14ac:dyDescent="0.2">
      <c r="A121" s="82">
        <v>400</v>
      </c>
      <c r="B121" s="28">
        <v>45217</v>
      </c>
      <c r="C121" s="11" t="s">
        <v>50</v>
      </c>
      <c r="D121" s="6"/>
      <c r="E121" s="7" t="s">
        <v>627</v>
      </c>
      <c r="F121" s="10">
        <v>45166</v>
      </c>
      <c r="G121" s="18">
        <v>10</v>
      </c>
      <c r="H121" s="37" t="s">
        <v>68</v>
      </c>
      <c r="I121" s="27" t="s">
        <v>691</v>
      </c>
      <c r="J121" s="7" t="s">
        <v>692</v>
      </c>
      <c r="K121" s="7" t="s">
        <v>693</v>
      </c>
      <c r="L121" s="18">
        <v>1</v>
      </c>
      <c r="M121" s="6" t="s">
        <v>305</v>
      </c>
      <c r="N121" s="7" t="s">
        <v>72</v>
      </c>
      <c r="O121" s="7" t="s">
        <v>68</v>
      </c>
      <c r="P121" s="7" t="s">
        <v>72</v>
      </c>
      <c r="Q121" s="19" t="s">
        <v>631</v>
      </c>
      <c r="R121" s="19" t="s">
        <v>694</v>
      </c>
      <c r="S121" s="20">
        <v>1</v>
      </c>
      <c r="T121" s="19" t="s">
        <v>633</v>
      </c>
      <c r="U121" s="21">
        <v>45299</v>
      </c>
      <c r="V121" s="21">
        <v>45527</v>
      </c>
      <c r="W121" s="59">
        <v>45473</v>
      </c>
      <c r="X121" s="19" t="s">
        <v>695</v>
      </c>
      <c r="Y121" s="26">
        <v>0.2</v>
      </c>
      <c r="Z121" s="22">
        <f t="shared" si="23"/>
        <v>0.2</v>
      </c>
      <c r="AA121" s="23">
        <f t="shared" si="24"/>
        <v>0.2</v>
      </c>
      <c r="AB121" s="8" t="str">
        <f t="shared" si="25"/>
        <v>ROJO</v>
      </c>
      <c r="AC121" s="19" t="s">
        <v>1011</v>
      </c>
      <c r="AD121" s="19" t="s">
        <v>77</v>
      </c>
      <c r="AE121" s="3"/>
      <c r="AF121" s="3"/>
    </row>
    <row r="122" spans="1:32" s="1" customFormat="1" ht="30" customHeight="1" x14ac:dyDescent="0.2">
      <c r="A122" s="82">
        <v>400</v>
      </c>
      <c r="B122" s="28">
        <v>45217</v>
      </c>
      <c r="C122" s="11" t="s">
        <v>50</v>
      </c>
      <c r="D122" s="6"/>
      <c r="E122" s="7" t="s">
        <v>627</v>
      </c>
      <c r="F122" s="10">
        <v>45166</v>
      </c>
      <c r="G122" s="18">
        <v>11</v>
      </c>
      <c r="H122" s="37" t="s">
        <v>68</v>
      </c>
      <c r="I122" s="27" t="s">
        <v>696</v>
      </c>
      <c r="J122" s="7" t="s">
        <v>697</v>
      </c>
      <c r="K122" s="7" t="s">
        <v>698</v>
      </c>
      <c r="L122" s="18">
        <v>1</v>
      </c>
      <c r="M122" s="6" t="s">
        <v>57</v>
      </c>
      <c r="N122" s="7" t="s">
        <v>72</v>
      </c>
      <c r="O122" s="7" t="s">
        <v>68</v>
      </c>
      <c r="P122" s="7" t="s">
        <v>72</v>
      </c>
      <c r="Q122" s="19" t="s">
        <v>631</v>
      </c>
      <c r="R122" s="19" t="s">
        <v>699</v>
      </c>
      <c r="S122" s="20">
        <v>1</v>
      </c>
      <c r="T122" s="19" t="s">
        <v>633</v>
      </c>
      <c r="U122" s="21">
        <v>45299</v>
      </c>
      <c r="V122" s="21">
        <v>45527</v>
      </c>
      <c r="W122" s="59">
        <v>45473</v>
      </c>
      <c r="X122" s="19" t="s">
        <v>700</v>
      </c>
      <c r="Y122" s="26">
        <v>0.82</v>
      </c>
      <c r="Z122" s="22">
        <f t="shared" si="23"/>
        <v>0.82</v>
      </c>
      <c r="AA122" s="23">
        <f t="shared" si="24"/>
        <v>0.82</v>
      </c>
      <c r="AB122" s="8" t="str">
        <f t="shared" si="25"/>
        <v>AMARILLO</v>
      </c>
      <c r="AC122" s="19" t="s">
        <v>1012</v>
      </c>
      <c r="AD122" s="19" t="s">
        <v>77</v>
      </c>
      <c r="AE122" s="3"/>
      <c r="AF122" s="3"/>
    </row>
    <row r="123" spans="1:32" s="1" customFormat="1" ht="30" customHeight="1" x14ac:dyDescent="0.2">
      <c r="A123" s="82">
        <v>400</v>
      </c>
      <c r="B123" s="28">
        <v>45217</v>
      </c>
      <c r="C123" s="11" t="s">
        <v>50</v>
      </c>
      <c r="D123" s="6"/>
      <c r="E123" s="7" t="s">
        <v>627</v>
      </c>
      <c r="F123" s="10">
        <v>45166</v>
      </c>
      <c r="G123" s="18">
        <v>11</v>
      </c>
      <c r="H123" s="37" t="s">
        <v>68</v>
      </c>
      <c r="I123" s="27" t="s">
        <v>696</v>
      </c>
      <c r="J123" s="7" t="s">
        <v>697</v>
      </c>
      <c r="K123" s="7" t="s">
        <v>701</v>
      </c>
      <c r="L123" s="18">
        <v>2</v>
      </c>
      <c r="M123" s="6" t="s">
        <v>305</v>
      </c>
      <c r="N123" s="7" t="s">
        <v>72</v>
      </c>
      <c r="O123" s="7" t="s">
        <v>702</v>
      </c>
      <c r="P123" s="7" t="s">
        <v>72</v>
      </c>
      <c r="Q123" s="19" t="s">
        <v>631</v>
      </c>
      <c r="R123" s="19" t="s">
        <v>703</v>
      </c>
      <c r="S123" s="20">
        <v>1</v>
      </c>
      <c r="T123" s="19" t="s">
        <v>633</v>
      </c>
      <c r="U123" s="21">
        <v>45299</v>
      </c>
      <c r="V123" s="21">
        <v>45527</v>
      </c>
      <c r="W123" s="59">
        <v>45473</v>
      </c>
      <c r="X123" s="19" t="s">
        <v>704</v>
      </c>
      <c r="Y123" s="26">
        <v>1.03</v>
      </c>
      <c r="Z123" s="22">
        <f t="shared" si="23"/>
        <v>0.51500000000000001</v>
      </c>
      <c r="AA123" s="23">
        <f t="shared" si="24"/>
        <v>0.51500000000000001</v>
      </c>
      <c r="AB123" s="8" t="str">
        <f t="shared" si="25"/>
        <v>ROJO</v>
      </c>
      <c r="AC123" s="19" t="s">
        <v>705</v>
      </c>
      <c r="AD123" s="19" t="s">
        <v>77</v>
      </c>
      <c r="AE123" s="3"/>
      <c r="AF123" s="3"/>
    </row>
    <row r="124" spans="1:32" s="1" customFormat="1" ht="30" customHeight="1" x14ac:dyDescent="0.2">
      <c r="A124" s="82">
        <v>400</v>
      </c>
      <c r="B124" s="28">
        <v>45217</v>
      </c>
      <c r="C124" s="11" t="s">
        <v>50</v>
      </c>
      <c r="D124" s="6"/>
      <c r="E124" s="7" t="s">
        <v>627</v>
      </c>
      <c r="F124" s="10">
        <v>45166</v>
      </c>
      <c r="G124" s="18">
        <v>11</v>
      </c>
      <c r="H124" s="37" t="s">
        <v>68</v>
      </c>
      <c r="I124" s="27" t="s">
        <v>696</v>
      </c>
      <c r="J124" s="7" t="s">
        <v>697</v>
      </c>
      <c r="K124" s="7" t="s">
        <v>706</v>
      </c>
      <c r="L124" s="18">
        <v>1</v>
      </c>
      <c r="M124" s="6" t="s">
        <v>305</v>
      </c>
      <c r="N124" s="7" t="s">
        <v>72</v>
      </c>
      <c r="O124" s="7" t="s">
        <v>68</v>
      </c>
      <c r="P124" s="7" t="s">
        <v>72</v>
      </c>
      <c r="Q124" s="19" t="s">
        <v>631</v>
      </c>
      <c r="R124" s="19" t="s">
        <v>707</v>
      </c>
      <c r="S124" s="20">
        <v>1</v>
      </c>
      <c r="T124" s="19" t="s">
        <v>633</v>
      </c>
      <c r="U124" s="21">
        <v>45299</v>
      </c>
      <c r="V124" s="21">
        <v>45527</v>
      </c>
      <c r="W124" s="59">
        <v>45473</v>
      </c>
      <c r="X124" s="19" t="s">
        <v>708</v>
      </c>
      <c r="Y124" s="26">
        <v>0.5</v>
      </c>
      <c r="Z124" s="22">
        <f t="shared" si="23"/>
        <v>0.5</v>
      </c>
      <c r="AA124" s="23">
        <f t="shared" si="24"/>
        <v>0.5</v>
      </c>
      <c r="AB124" s="8" t="str">
        <f t="shared" si="25"/>
        <v>ROJO</v>
      </c>
      <c r="AC124" s="19" t="s">
        <v>1013</v>
      </c>
      <c r="AD124" s="19" t="s">
        <v>77</v>
      </c>
      <c r="AE124" s="3"/>
      <c r="AF124" s="3"/>
    </row>
    <row r="125" spans="1:32" s="1" customFormat="1" ht="30" customHeight="1" x14ac:dyDescent="0.2">
      <c r="A125" s="82">
        <v>400</v>
      </c>
      <c r="B125" s="28">
        <v>45217</v>
      </c>
      <c r="C125" s="11" t="s">
        <v>50</v>
      </c>
      <c r="D125" s="6"/>
      <c r="E125" s="7" t="s">
        <v>627</v>
      </c>
      <c r="F125" s="10">
        <v>45166</v>
      </c>
      <c r="G125" s="18">
        <v>12</v>
      </c>
      <c r="H125" s="37" t="s">
        <v>68</v>
      </c>
      <c r="I125" s="27" t="s">
        <v>709</v>
      </c>
      <c r="J125" s="7" t="s">
        <v>710</v>
      </c>
      <c r="K125" s="7" t="s">
        <v>711</v>
      </c>
      <c r="L125" s="18">
        <v>1</v>
      </c>
      <c r="M125" s="6" t="s">
        <v>57</v>
      </c>
      <c r="N125" s="7" t="s">
        <v>72</v>
      </c>
      <c r="O125" s="7" t="s">
        <v>68</v>
      </c>
      <c r="P125" s="7" t="s">
        <v>72</v>
      </c>
      <c r="Q125" s="19" t="s">
        <v>631</v>
      </c>
      <c r="R125" s="19" t="s">
        <v>712</v>
      </c>
      <c r="S125" s="20">
        <v>1</v>
      </c>
      <c r="T125" s="19" t="s">
        <v>633</v>
      </c>
      <c r="U125" s="21">
        <v>45200</v>
      </c>
      <c r="V125" s="21">
        <v>45471</v>
      </c>
      <c r="W125" s="59">
        <v>45473</v>
      </c>
      <c r="X125" s="19" t="s">
        <v>713</v>
      </c>
      <c r="Y125" s="26">
        <v>0.2</v>
      </c>
      <c r="Z125" s="22">
        <f t="shared" si="23"/>
        <v>0.2</v>
      </c>
      <c r="AA125" s="23">
        <f t="shared" si="24"/>
        <v>0.2</v>
      </c>
      <c r="AB125" s="8" t="str">
        <f t="shared" si="25"/>
        <v>ROJO</v>
      </c>
      <c r="AC125" s="19" t="s">
        <v>1014</v>
      </c>
      <c r="AD125" s="19" t="s">
        <v>77</v>
      </c>
      <c r="AE125" s="3"/>
      <c r="AF125" s="3"/>
    </row>
    <row r="126" spans="1:32" s="1" customFormat="1" ht="30" customHeight="1" x14ac:dyDescent="0.2">
      <c r="A126" s="82">
        <v>400</v>
      </c>
      <c r="B126" s="28">
        <v>45217</v>
      </c>
      <c r="C126" s="11" t="s">
        <v>50</v>
      </c>
      <c r="D126" s="6"/>
      <c r="E126" s="7" t="s">
        <v>627</v>
      </c>
      <c r="F126" s="10">
        <v>45166</v>
      </c>
      <c r="G126" s="18">
        <v>12</v>
      </c>
      <c r="H126" s="37" t="s">
        <v>68</v>
      </c>
      <c r="I126" s="27" t="s">
        <v>709</v>
      </c>
      <c r="J126" s="7" t="s">
        <v>710</v>
      </c>
      <c r="K126" s="7" t="s">
        <v>714</v>
      </c>
      <c r="L126" s="18">
        <v>3</v>
      </c>
      <c r="M126" s="6" t="s">
        <v>305</v>
      </c>
      <c r="N126" s="7" t="s">
        <v>72</v>
      </c>
      <c r="O126" s="7" t="s">
        <v>68</v>
      </c>
      <c r="P126" s="7" t="s">
        <v>72</v>
      </c>
      <c r="Q126" s="19" t="s">
        <v>631</v>
      </c>
      <c r="R126" s="19" t="s">
        <v>715</v>
      </c>
      <c r="S126" s="20">
        <v>1</v>
      </c>
      <c r="T126" s="19" t="s">
        <v>633</v>
      </c>
      <c r="U126" s="21">
        <v>45299</v>
      </c>
      <c r="V126" s="21">
        <v>45527</v>
      </c>
      <c r="W126" s="59">
        <v>45473</v>
      </c>
      <c r="X126" s="19" t="s">
        <v>716</v>
      </c>
      <c r="Y126" s="26">
        <v>0.5</v>
      </c>
      <c r="Z126" s="22">
        <f t="shared" si="23"/>
        <v>0.16666666666666666</v>
      </c>
      <c r="AA126" s="23">
        <f t="shared" si="24"/>
        <v>0.16666666666666666</v>
      </c>
      <c r="AB126" s="8" t="str">
        <f t="shared" si="25"/>
        <v>ROJO</v>
      </c>
      <c r="AC126" s="19" t="s">
        <v>1015</v>
      </c>
      <c r="AD126" s="19" t="s">
        <v>77</v>
      </c>
      <c r="AE126" s="3"/>
      <c r="AF126" s="3"/>
    </row>
    <row r="127" spans="1:32" s="1" customFormat="1" ht="30" customHeight="1" x14ac:dyDescent="0.2">
      <c r="A127" s="82">
        <v>400</v>
      </c>
      <c r="B127" s="28">
        <v>45217</v>
      </c>
      <c r="C127" s="11" t="s">
        <v>50</v>
      </c>
      <c r="D127" s="6"/>
      <c r="E127" s="7" t="s">
        <v>627</v>
      </c>
      <c r="F127" s="10">
        <v>45166</v>
      </c>
      <c r="G127" s="18">
        <v>13</v>
      </c>
      <c r="H127" s="37" t="s">
        <v>68</v>
      </c>
      <c r="I127" s="27" t="s">
        <v>717</v>
      </c>
      <c r="J127" s="7" t="s">
        <v>718</v>
      </c>
      <c r="K127" s="7" t="s">
        <v>719</v>
      </c>
      <c r="L127" s="18">
        <v>1</v>
      </c>
      <c r="M127" s="6" t="s">
        <v>57</v>
      </c>
      <c r="N127" s="7" t="s">
        <v>72</v>
      </c>
      <c r="O127" s="7" t="s">
        <v>68</v>
      </c>
      <c r="P127" s="7" t="s">
        <v>72</v>
      </c>
      <c r="Q127" s="19" t="s">
        <v>631</v>
      </c>
      <c r="R127" s="19" t="s">
        <v>720</v>
      </c>
      <c r="S127" s="20">
        <v>1</v>
      </c>
      <c r="T127" s="19" t="s">
        <v>633</v>
      </c>
      <c r="U127" s="21">
        <v>45299</v>
      </c>
      <c r="V127" s="21">
        <v>45527</v>
      </c>
      <c r="W127" s="59">
        <v>45473</v>
      </c>
      <c r="X127" s="19" t="s">
        <v>721</v>
      </c>
      <c r="Y127" s="26">
        <v>0.12</v>
      </c>
      <c r="Z127" s="22">
        <f t="shared" si="23"/>
        <v>0.12</v>
      </c>
      <c r="AA127" s="23">
        <f t="shared" si="24"/>
        <v>0.12</v>
      </c>
      <c r="AB127" s="8" t="str">
        <f t="shared" si="25"/>
        <v>ROJO</v>
      </c>
      <c r="AC127" s="19" t="s">
        <v>1016</v>
      </c>
      <c r="AD127" s="19" t="s">
        <v>77</v>
      </c>
      <c r="AE127" s="3"/>
      <c r="AF127" s="3"/>
    </row>
    <row r="128" spans="1:32" s="1" customFormat="1" ht="30" customHeight="1" x14ac:dyDescent="0.2">
      <c r="A128" s="82">
        <v>400</v>
      </c>
      <c r="B128" s="28">
        <v>45217</v>
      </c>
      <c r="C128" s="11" t="s">
        <v>50</v>
      </c>
      <c r="D128" s="6"/>
      <c r="E128" s="7" t="s">
        <v>627</v>
      </c>
      <c r="F128" s="10">
        <v>45166</v>
      </c>
      <c r="G128" s="18">
        <v>13</v>
      </c>
      <c r="H128" s="37" t="s">
        <v>68</v>
      </c>
      <c r="I128" s="27" t="s">
        <v>717</v>
      </c>
      <c r="J128" s="7" t="s">
        <v>718</v>
      </c>
      <c r="K128" s="7" t="s">
        <v>722</v>
      </c>
      <c r="L128" s="18">
        <v>3</v>
      </c>
      <c r="M128" s="6" t="s">
        <v>305</v>
      </c>
      <c r="N128" s="7" t="s">
        <v>72</v>
      </c>
      <c r="O128" s="7" t="s">
        <v>68</v>
      </c>
      <c r="P128" s="7" t="s">
        <v>72</v>
      </c>
      <c r="Q128" s="19" t="s">
        <v>631</v>
      </c>
      <c r="R128" s="19" t="s">
        <v>723</v>
      </c>
      <c r="S128" s="20">
        <v>1</v>
      </c>
      <c r="T128" s="19" t="s">
        <v>633</v>
      </c>
      <c r="U128" s="21">
        <v>45299</v>
      </c>
      <c r="V128" s="21">
        <v>45527</v>
      </c>
      <c r="W128" s="59">
        <v>45473</v>
      </c>
      <c r="X128" s="19" t="s">
        <v>724</v>
      </c>
      <c r="Y128" s="26">
        <v>0.2</v>
      </c>
      <c r="Z128" s="22">
        <f t="shared" si="23"/>
        <v>6.6666666666666666E-2</v>
      </c>
      <c r="AA128" s="23">
        <f t="shared" si="24"/>
        <v>6.6666666666666666E-2</v>
      </c>
      <c r="AB128" s="8" t="str">
        <f t="shared" si="25"/>
        <v>ROJO</v>
      </c>
      <c r="AC128" s="19" t="s">
        <v>1017</v>
      </c>
      <c r="AD128" s="19" t="s">
        <v>77</v>
      </c>
      <c r="AE128" s="3"/>
      <c r="AF128" s="3"/>
    </row>
    <row r="129" spans="1:32" s="1" customFormat="1" ht="30" customHeight="1" x14ac:dyDescent="0.2">
      <c r="A129" s="82">
        <v>400</v>
      </c>
      <c r="B129" s="28">
        <v>45217</v>
      </c>
      <c r="C129" s="11" t="s">
        <v>50</v>
      </c>
      <c r="D129" s="6"/>
      <c r="E129" s="7" t="s">
        <v>627</v>
      </c>
      <c r="F129" s="10">
        <v>45166</v>
      </c>
      <c r="G129" s="18">
        <v>14</v>
      </c>
      <c r="H129" s="37" t="s">
        <v>68</v>
      </c>
      <c r="I129" s="27" t="s">
        <v>725</v>
      </c>
      <c r="J129" s="7" t="s">
        <v>726</v>
      </c>
      <c r="K129" s="7" t="s">
        <v>727</v>
      </c>
      <c r="L129" s="18">
        <v>3</v>
      </c>
      <c r="M129" s="6" t="s">
        <v>305</v>
      </c>
      <c r="N129" s="7" t="s">
        <v>72</v>
      </c>
      <c r="O129" s="7" t="s">
        <v>68</v>
      </c>
      <c r="P129" s="7" t="s">
        <v>72</v>
      </c>
      <c r="Q129" s="19" t="s">
        <v>631</v>
      </c>
      <c r="R129" s="19" t="s">
        <v>728</v>
      </c>
      <c r="S129" s="20">
        <v>1</v>
      </c>
      <c r="T129" s="19" t="s">
        <v>633</v>
      </c>
      <c r="U129" s="21">
        <v>45299</v>
      </c>
      <c r="V129" s="21">
        <v>45527</v>
      </c>
      <c r="W129" s="59">
        <v>45473</v>
      </c>
      <c r="X129" s="19" t="s">
        <v>729</v>
      </c>
      <c r="Y129" s="26">
        <v>2.5</v>
      </c>
      <c r="Z129" s="22">
        <f t="shared" si="23"/>
        <v>0.83333333333333337</v>
      </c>
      <c r="AA129" s="23">
        <f t="shared" si="24"/>
        <v>0.83333333333333337</v>
      </c>
      <c r="AB129" s="8" t="str">
        <f t="shared" si="25"/>
        <v>AMARILLO</v>
      </c>
      <c r="AC129" s="19" t="s">
        <v>1018</v>
      </c>
      <c r="AD129" s="19" t="s">
        <v>77</v>
      </c>
      <c r="AE129" s="3"/>
      <c r="AF129" s="3"/>
    </row>
    <row r="130" spans="1:32" s="1" customFormat="1" ht="30" customHeight="1" x14ac:dyDescent="0.2">
      <c r="A130" s="82">
        <v>400</v>
      </c>
      <c r="B130" s="28">
        <v>45217</v>
      </c>
      <c r="C130" s="11" t="s">
        <v>50</v>
      </c>
      <c r="D130" s="6"/>
      <c r="E130" s="7" t="s">
        <v>627</v>
      </c>
      <c r="F130" s="10">
        <v>45166</v>
      </c>
      <c r="G130" s="18">
        <v>15</v>
      </c>
      <c r="H130" s="37" t="s">
        <v>68</v>
      </c>
      <c r="I130" s="27" t="s">
        <v>730</v>
      </c>
      <c r="J130" s="7" t="s">
        <v>731</v>
      </c>
      <c r="K130" s="7" t="s">
        <v>649</v>
      </c>
      <c r="L130" s="18">
        <v>1</v>
      </c>
      <c r="M130" s="6" t="s">
        <v>305</v>
      </c>
      <c r="N130" s="7" t="s">
        <v>72</v>
      </c>
      <c r="O130" s="7" t="s">
        <v>68</v>
      </c>
      <c r="P130" s="7" t="s">
        <v>72</v>
      </c>
      <c r="Q130" s="19" t="s">
        <v>631</v>
      </c>
      <c r="R130" s="19" t="s">
        <v>650</v>
      </c>
      <c r="S130" s="20">
        <v>1</v>
      </c>
      <c r="T130" s="19" t="s">
        <v>633</v>
      </c>
      <c r="U130" s="21">
        <v>45299</v>
      </c>
      <c r="V130" s="21">
        <v>45527</v>
      </c>
      <c r="W130" s="59">
        <v>45473</v>
      </c>
      <c r="X130" s="19" t="s">
        <v>651</v>
      </c>
      <c r="Y130" s="26">
        <v>0.82</v>
      </c>
      <c r="Z130" s="22">
        <f t="shared" si="23"/>
        <v>0.82</v>
      </c>
      <c r="AA130" s="23">
        <f t="shared" si="24"/>
        <v>0.82</v>
      </c>
      <c r="AB130" s="8" t="str">
        <f t="shared" si="25"/>
        <v>AMARILLO</v>
      </c>
      <c r="AC130" s="19" t="s">
        <v>1008</v>
      </c>
      <c r="AD130" s="19" t="s">
        <v>77</v>
      </c>
      <c r="AE130" s="3"/>
      <c r="AF130" s="3"/>
    </row>
    <row r="131" spans="1:32" s="1" customFormat="1" ht="30" customHeight="1" x14ac:dyDescent="0.2">
      <c r="A131" s="82">
        <v>400</v>
      </c>
      <c r="B131" s="28">
        <v>45217</v>
      </c>
      <c r="C131" s="11" t="s">
        <v>50</v>
      </c>
      <c r="D131" s="6"/>
      <c r="E131" s="7" t="s">
        <v>627</v>
      </c>
      <c r="F131" s="10">
        <v>45166</v>
      </c>
      <c r="G131" s="18">
        <v>16</v>
      </c>
      <c r="H131" s="37" t="s">
        <v>68</v>
      </c>
      <c r="I131" s="27" t="s">
        <v>732</v>
      </c>
      <c r="J131" s="7" t="s">
        <v>733</v>
      </c>
      <c r="K131" s="7" t="s">
        <v>646</v>
      </c>
      <c r="L131" s="18">
        <v>1</v>
      </c>
      <c r="M131" s="6" t="s">
        <v>57</v>
      </c>
      <c r="N131" s="7" t="s">
        <v>72</v>
      </c>
      <c r="O131" s="7" t="s">
        <v>68</v>
      </c>
      <c r="P131" s="7" t="s">
        <v>72</v>
      </c>
      <c r="Q131" s="19" t="s">
        <v>631</v>
      </c>
      <c r="R131" s="19" t="s">
        <v>647</v>
      </c>
      <c r="S131" s="20">
        <v>1</v>
      </c>
      <c r="T131" s="19" t="s">
        <v>633</v>
      </c>
      <c r="U131" s="21">
        <v>45299</v>
      </c>
      <c r="V131" s="21">
        <v>45527</v>
      </c>
      <c r="W131" s="59">
        <v>45473</v>
      </c>
      <c r="X131" s="19" t="s">
        <v>648</v>
      </c>
      <c r="Y131" s="26">
        <v>0.82</v>
      </c>
      <c r="Z131" s="22">
        <f t="shared" si="23"/>
        <v>0.82</v>
      </c>
      <c r="AA131" s="23">
        <f t="shared" si="24"/>
        <v>0.82</v>
      </c>
      <c r="AB131" s="8" t="str">
        <f t="shared" si="25"/>
        <v>AMARILLO</v>
      </c>
      <c r="AC131" s="19" t="s">
        <v>1007</v>
      </c>
      <c r="AD131" s="19" t="s">
        <v>77</v>
      </c>
      <c r="AE131" s="3"/>
      <c r="AF131" s="3"/>
    </row>
    <row r="132" spans="1:32" s="1" customFormat="1" ht="30" customHeight="1" x14ac:dyDescent="0.2">
      <c r="A132" s="82">
        <v>400</v>
      </c>
      <c r="B132" s="28">
        <v>45217</v>
      </c>
      <c r="C132" s="11" t="s">
        <v>50</v>
      </c>
      <c r="D132" s="6"/>
      <c r="E132" s="7" t="s">
        <v>627</v>
      </c>
      <c r="F132" s="10">
        <v>45166</v>
      </c>
      <c r="G132" s="18">
        <v>16</v>
      </c>
      <c r="H132" s="37" t="s">
        <v>68</v>
      </c>
      <c r="I132" s="27" t="s">
        <v>732</v>
      </c>
      <c r="J132" s="7" t="s">
        <v>733</v>
      </c>
      <c r="K132" s="7" t="s">
        <v>649</v>
      </c>
      <c r="L132" s="18">
        <v>1</v>
      </c>
      <c r="M132" s="6" t="s">
        <v>305</v>
      </c>
      <c r="N132" s="7" t="s">
        <v>72</v>
      </c>
      <c r="O132" s="7" t="s">
        <v>68</v>
      </c>
      <c r="P132" s="7" t="s">
        <v>72</v>
      </c>
      <c r="Q132" s="19" t="s">
        <v>631</v>
      </c>
      <c r="R132" s="19" t="s">
        <v>650</v>
      </c>
      <c r="S132" s="20">
        <v>1</v>
      </c>
      <c r="T132" s="19" t="s">
        <v>633</v>
      </c>
      <c r="U132" s="21">
        <v>45299</v>
      </c>
      <c r="V132" s="21">
        <v>45527</v>
      </c>
      <c r="W132" s="59">
        <v>45473</v>
      </c>
      <c r="X132" s="19" t="s">
        <v>651</v>
      </c>
      <c r="Y132" s="26">
        <v>0.82</v>
      </c>
      <c r="Z132" s="22">
        <f t="shared" si="23"/>
        <v>0.82</v>
      </c>
      <c r="AA132" s="23">
        <f t="shared" si="24"/>
        <v>0.82</v>
      </c>
      <c r="AB132" s="8" t="str">
        <f t="shared" si="25"/>
        <v>AMARILLO</v>
      </c>
      <c r="AC132" s="19" t="s">
        <v>1007</v>
      </c>
      <c r="AD132" s="19" t="s">
        <v>77</v>
      </c>
      <c r="AE132" s="3"/>
      <c r="AF132" s="3"/>
    </row>
    <row r="133" spans="1:32" s="1" customFormat="1" ht="30" customHeight="1" x14ac:dyDescent="0.2">
      <c r="A133" s="82">
        <v>400</v>
      </c>
      <c r="B133" s="28">
        <v>45217</v>
      </c>
      <c r="C133" s="11" t="s">
        <v>50</v>
      </c>
      <c r="D133" s="6"/>
      <c r="E133" s="7" t="s">
        <v>627</v>
      </c>
      <c r="F133" s="10">
        <v>45166</v>
      </c>
      <c r="G133" s="18">
        <v>17</v>
      </c>
      <c r="H133" s="37" t="s">
        <v>68</v>
      </c>
      <c r="I133" s="27" t="s">
        <v>734</v>
      </c>
      <c r="J133" s="7" t="s">
        <v>735</v>
      </c>
      <c r="K133" s="7" t="s">
        <v>736</v>
      </c>
      <c r="L133" s="18">
        <v>2</v>
      </c>
      <c r="M133" s="6" t="s">
        <v>305</v>
      </c>
      <c r="N133" s="7" t="s">
        <v>72</v>
      </c>
      <c r="O133" s="7" t="s">
        <v>68</v>
      </c>
      <c r="P133" s="7" t="s">
        <v>72</v>
      </c>
      <c r="Q133" s="19" t="s">
        <v>631</v>
      </c>
      <c r="R133" s="19" t="s">
        <v>737</v>
      </c>
      <c r="S133" s="20">
        <v>1</v>
      </c>
      <c r="T133" s="19" t="s">
        <v>633</v>
      </c>
      <c r="U133" s="21">
        <v>45299</v>
      </c>
      <c r="V133" s="21">
        <v>45520</v>
      </c>
      <c r="W133" s="59">
        <v>45473</v>
      </c>
      <c r="X133" s="19" t="s">
        <v>738</v>
      </c>
      <c r="Y133" s="26">
        <v>0.2</v>
      </c>
      <c r="Z133" s="22">
        <f t="shared" si="23"/>
        <v>0.1</v>
      </c>
      <c r="AA133" s="23">
        <f t="shared" si="24"/>
        <v>0.1</v>
      </c>
      <c r="AB133" s="8" t="str">
        <f t="shared" si="25"/>
        <v>ROJO</v>
      </c>
      <c r="AC133" s="19" t="s">
        <v>1019</v>
      </c>
      <c r="AD133" s="19" t="s">
        <v>77</v>
      </c>
      <c r="AE133" s="3"/>
      <c r="AF133" s="3"/>
    </row>
    <row r="134" spans="1:32" s="1" customFormat="1" ht="30" customHeight="1" x14ac:dyDescent="0.2">
      <c r="A134" s="82">
        <v>400</v>
      </c>
      <c r="B134" s="28">
        <v>45217</v>
      </c>
      <c r="C134" s="11" t="s">
        <v>50</v>
      </c>
      <c r="D134" s="6"/>
      <c r="E134" s="7" t="s">
        <v>627</v>
      </c>
      <c r="F134" s="10">
        <v>45166</v>
      </c>
      <c r="G134" s="18">
        <v>18</v>
      </c>
      <c r="H134" s="37" t="s">
        <v>68</v>
      </c>
      <c r="I134" s="27" t="s">
        <v>739</v>
      </c>
      <c r="J134" s="7" t="s">
        <v>740</v>
      </c>
      <c r="K134" s="7" t="s">
        <v>741</v>
      </c>
      <c r="L134" s="18">
        <v>1</v>
      </c>
      <c r="M134" s="6" t="s">
        <v>57</v>
      </c>
      <c r="N134" s="7" t="s">
        <v>72</v>
      </c>
      <c r="O134" s="7" t="s">
        <v>68</v>
      </c>
      <c r="P134" s="7" t="s">
        <v>72</v>
      </c>
      <c r="Q134" s="19" t="s">
        <v>631</v>
      </c>
      <c r="R134" s="19" t="s">
        <v>742</v>
      </c>
      <c r="S134" s="20">
        <v>1</v>
      </c>
      <c r="T134" s="19" t="s">
        <v>633</v>
      </c>
      <c r="U134" s="21">
        <v>45299</v>
      </c>
      <c r="V134" s="21">
        <v>45520</v>
      </c>
      <c r="W134" s="59">
        <v>45473</v>
      </c>
      <c r="X134" s="19" t="s">
        <v>451</v>
      </c>
      <c r="Y134" s="26">
        <v>0</v>
      </c>
      <c r="Z134" s="22">
        <f t="shared" si="23"/>
        <v>0</v>
      </c>
      <c r="AA134" s="23">
        <f t="shared" si="24"/>
        <v>0</v>
      </c>
      <c r="AB134" s="8" t="str">
        <f t="shared" si="25"/>
        <v>ROJO</v>
      </c>
      <c r="AC134" s="19" t="s">
        <v>676</v>
      </c>
      <c r="AD134" s="19" t="s">
        <v>77</v>
      </c>
      <c r="AE134" s="3"/>
      <c r="AF134" s="3"/>
    </row>
    <row r="135" spans="1:32" s="1" customFormat="1" ht="30" customHeight="1" x14ac:dyDescent="0.2">
      <c r="A135" s="82">
        <v>400</v>
      </c>
      <c r="B135" s="28">
        <v>45217</v>
      </c>
      <c r="C135" s="11" t="s">
        <v>50</v>
      </c>
      <c r="D135" s="6"/>
      <c r="E135" s="7" t="s">
        <v>627</v>
      </c>
      <c r="F135" s="10">
        <v>45166</v>
      </c>
      <c r="G135" s="18">
        <v>18</v>
      </c>
      <c r="H135" s="37" t="s">
        <v>68</v>
      </c>
      <c r="I135" s="27" t="s">
        <v>739</v>
      </c>
      <c r="J135" s="7" t="s">
        <v>740</v>
      </c>
      <c r="K135" s="7" t="s">
        <v>743</v>
      </c>
      <c r="L135" s="18">
        <v>1</v>
      </c>
      <c r="M135" s="6" t="s">
        <v>305</v>
      </c>
      <c r="N135" s="7" t="s">
        <v>72</v>
      </c>
      <c r="O135" s="7" t="s">
        <v>68</v>
      </c>
      <c r="P135" s="7" t="s">
        <v>72</v>
      </c>
      <c r="Q135" s="19" t="s">
        <v>631</v>
      </c>
      <c r="R135" s="19" t="s">
        <v>744</v>
      </c>
      <c r="S135" s="20">
        <v>1</v>
      </c>
      <c r="T135" s="19" t="s">
        <v>633</v>
      </c>
      <c r="U135" s="21">
        <v>45299</v>
      </c>
      <c r="V135" s="21">
        <v>45520</v>
      </c>
      <c r="W135" s="59">
        <v>45473</v>
      </c>
      <c r="X135" s="19" t="s">
        <v>451</v>
      </c>
      <c r="Y135" s="26">
        <v>0</v>
      </c>
      <c r="Z135" s="22">
        <f t="shared" si="23"/>
        <v>0</v>
      </c>
      <c r="AA135" s="23">
        <f t="shared" si="24"/>
        <v>0</v>
      </c>
      <c r="AB135" s="8" t="str">
        <f t="shared" si="25"/>
        <v>ROJO</v>
      </c>
      <c r="AC135" s="19" t="s">
        <v>676</v>
      </c>
      <c r="AD135" s="19" t="s">
        <v>77</v>
      </c>
      <c r="AE135" s="3"/>
      <c r="AF135" s="3"/>
    </row>
    <row r="136" spans="1:32" s="1" customFormat="1" ht="30" customHeight="1" x14ac:dyDescent="0.2">
      <c r="A136" s="82">
        <v>400</v>
      </c>
      <c r="B136" s="28">
        <v>45217</v>
      </c>
      <c r="C136" s="11" t="s">
        <v>50</v>
      </c>
      <c r="D136" s="6"/>
      <c r="E136" s="7" t="s">
        <v>627</v>
      </c>
      <c r="F136" s="10">
        <v>45166</v>
      </c>
      <c r="G136" s="18">
        <v>19</v>
      </c>
      <c r="H136" s="37" t="s">
        <v>68</v>
      </c>
      <c r="I136" s="27" t="s">
        <v>745</v>
      </c>
      <c r="J136" s="7" t="s">
        <v>746</v>
      </c>
      <c r="K136" s="7" t="s">
        <v>747</v>
      </c>
      <c r="L136" s="18">
        <v>1</v>
      </c>
      <c r="M136" s="6" t="s">
        <v>305</v>
      </c>
      <c r="N136" s="7" t="s">
        <v>72</v>
      </c>
      <c r="O136" s="7" t="s">
        <v>68</v>
      </c>
      <c r="P136" s="7" t="s">
        <v>72</v>
      </c>
      <c r="Q136" s="19" t="s">
        <v>631</v>
      </c>
      <c r="R136" s="19" t="s">
        <v>748</v>
      </c>
      <c r="S136" s="20">
        <v>1</v>
      </c>
      <c r="T136" s="19" t="s">
        <v>633</v>
      </c>
      <c r="U136" s="21">
        <v>45299</v>
      </c>
      <c r="V136" s="21">
        <v>45520</v>
      </c>
      <c r="W136" s="59">
        <v>45473</v>
      </c>
      <c r="X136" s="19" t="s">
        <v>749</v>
      </c>
      <c r="Y136" s="26">
        <v>0.1</v>
      </c>
      <c r="Z136" s="22">
        <f t="shared" si="23"/>
        <v>0.1</v>
      </c>
      <c r="AA136" s="23">
        <f t="shared" si="24"/>
        <v>0.1</v>
      </c>
      <c r="AB136" s="8" t="str">
        <f t="shared" si="25"/>
        <v>ROJO</v>
      </c>
      <c r="AC136" s="19" t="s">
        <v>1020</v>
      </c>
      <c r="AD136" s="19" t="s">
        <v>77</v>
      </c>
      <c r="AE136" s="3"/>
      <c r="AF136" s="3"/>
    </row>
    <row r="137" spans="1:32" s="1" customFormat="1" ht="30" customHeight="1" x14ac:dyDescent="0.2">
      <c r="A137" s="82">
        <v>400</v>
      </c>
      <c r="B137" s="28">
        <v>45217</v>
      </c>
      <c r="C137" s="11" t="s">
        <v>50</v>
      </c>
      <c r="D137" s="6"/>
      <c r="E137" s="7" t="s">
        <v>627</v>
      </c>
      <c r="F137" s="10">
        <v>45166</v>
      </c>
      <c r="G137" s="18">
        <v>19</v>
      </c>
      <c r="H137" s="37" t="s">
        <v>68</v>
      </c>
      <c r="I137" s="27" t="s">
        <v>745</v>
      </c>
      <c r="J137" s="7" t="s">
        <v>750</v>
      </c>
      <c r="K137" s="7" t="s">
        <v>751</v>
      </c>
      <c r="L137" s="18">
        <v>2</v>
      </c>
      <c r="M137" s="6" t="s">
        <v>305</v>
      </c>
      <c r="N137" s="7" t="s">
        <v>72</v>
      </c>
      <c r="O137" s="7" t="s">
        <v>457</v>
      </c>
      <c r="P137" s="7" t="s">
        <v>72</v>
      </c>
      <c r="Q137" s="19" t="s">
        <v>631</v>
      </c>
      <c r="R137" s="19" t="s">
        <v>752</v>
      </c>
      <c r="S137" s="20">
        <v>1</v>
      </c>
      <c r="T137" s="19" t="s">
        <v>753</v>
      </c>
      <c r="U137" s="21">
        <v>45189</v>
      </c>
      <c r="V137" s="21">
        <v>45504</v>
      </c>
      <c r="W137" s="59">
        <v>45473</v>
      </c>
      <c r="X137" s="19" t="s">
        <v>749</v>
      </c>
      <c r="Y137" s="26">
        <v>0</v>
      </c>
      <c r="Z137" s="22">
        <f t="shared" si="23"/>
        <v>0</v>
      </c>
      <c r="AA137" s="23">
        <f t="shared" si="24"/>
        <v>0</v>
      </c>
      <c r="AB137" s="8" t="str">
        <f t="shared" si="25"/>
        <v>ROJO</v>
      </c>
      <c r="AC137" s="19" t="s">
        <v>754</v>
      </c>
      <c r="AD137" s="19" t="s">
        <v>77</v>
      </c>
      <c r="AE137" s="3"/>
      <c r="AF137" s="3"/>
    </row>
    <row r="138" spans="1:32" s="1" customFormat="1" ht="30" customHeight="1" x14ac:dyDescent="0.2">
      <c r="A138" s="82">
        <v>400</v>
      </c>
      <c r="B138" s="28">
        <v>45217</v>
      </c>
      <c r="C138" s="11" t="s">
        <v>50</v>
      </c>
      <c r="D138" s="6"/>
      <c r="E138" s="7" t="s">
        <v>627</v>
      </c>
      <c r="F138" s="10">
        <v>45166</v>
      </c>
      <c r="G138" s="18">
        <v>20</v>
      </c>
      <c r="H138" s="37" t="s">
        <v>68</v>
      </c>
      <c r="I138" s="27" t="s">
        <v>755</v>
      </c>
      <c r="J138" s="7" t="s">
        <v>756</v>
      </c>
      <c r="K138" s="7" t="s">
        <v>757</v>
      </c>
      <c r="L138" s="18">
        <v>2</v>
      </c>
      <c r="M138" s="6" t="s">
        <v>57</v>
      </c>
      <c r="N138" s="7" t="s">
        <v>72</v>
      </c>
      <c r="O138" s="7" t="s">
        <v>68</v>
      </c>
      <c r="P138" s="7" t="s">
        <v>72</v>
      </c>
      <c r="Q138" s="19" t="s">
        <v>631</v>
      </c>
      <c r="R138" s="19" t="s">
        <v>758</v>
      </c>
      <c r="S138" s="20">
        <v>1</v>
      </c>
      <c r="T138" s="19" t="s">
        <v>633</v>
      </c>
      <c r="U138" s="21">
        <v>45299</v>
      </c>
      <c r="V138" s="21">
        <v>45527</v>
      </c>
      <c r="W138" s="59">
        <v>45473</v>
      </c>
      <c r="X138" s="19" t="s">
        <v>759</v>
      </c>
      <c r="Y138" s="26">
        <v>0.5</v>
      </c>
      <c r="Z138" s="22">
        <f t="shared" si="23"/>
        <v>0.25</v>
      </c>
      <c r="AA138" s="23">
        <f t="shared" si="24"/>
        <v>0.25</v>
      </c>
      <c r="AB138" s="8" t="str">
        <f t="shared" si="25"/>
        <v>ROJO</v>
      </c>
      <c r="AC138" s="19" t="s">
        <v>1021</v>
      </c>
      <c r="AD138" s="19" t="s">
        <v>77</v>
      </c>
      <c r="AE138" s="3"/>
      <c r="AF138" s="3"/>
    </row>
    <row r="139" spans="1:32" s="1" customFormat="1" ht="30" customHeight="1" x14ac:dyDescent="0.2">
      <c r="A139" s="82">
        <v>400</v>
      </c>
      <c r="B139" s="28">
        <v>45217</v>
      </c>
      <c r="C139" s="11" t="s">
        <v>50</v>
      </c>
      <c r="D139" s="6"/>
      <c r="E139" s="7" t="s">
        <v>627</v>
      </c>
      <c r="F139" s="10">
        <v>45166</v>
      </c>
      <c r="G139" s="18">
        <v>20</v>
      </c>
      <c r="H139" s="37" t="s">
        <v>68</v>
      </c>
      <c r="I139" s="27" t="s">
        <v>755</v>
      </c>
      <c r="J139" s="7" t="s">
        <v>756</v>
      </c>
      <c r="K139" s="7" t="s">
        <v>760</v>
      </c>
      <c r="L139" s="18">
        <v>1</v>
      </c>
      <c r="M139" s="6" t="s">
        <v>305</v>
      </c>
      <c r="N139" s="7" t="s">
        <v>72</v>
      </c>
      <c r="O139" s="7" t="s">
        <v>68</v>
      </c>
      <c r="P139" s="7" t="s">
        <v>72</v>
      </c>
      <c r="Q139" s="19" t="s">
        <v>631</v>
      </c>
      <c r="R139" s="19" t="s">
        <v>761</v>
      </c>
      <c r="S139" s="20">
        <v>1</v>
      </c>
      <c r="T139" s="19" t="s">
        <v>633</v>
      </c>
      <c r="U139" s="21">
        <v>45299</v>
      </c>
      <c r="V139" s="21">
        <v>45527</v>
      </c>
      <c r="W139" s="59">
        <v>45473</v>
      </c>
      <c r="X139" s="19" t="s">
        <v>762</v>
      </c>
      <c r="Y139" s="26">
        <v>0.1</v>
      </c>
      <c r="Z139" s="22">
        <f t="shared" si="23"/>
        <v>0.1</v>
      </c>
      <c r="AA139" s="23">
        <f t="shared" si="24"/>
        <v>0.1</v>
      </c>
      <c r="AB139" s="8" t="str">
        <f t="shared" si="25"/>
        <v>ROJO</v>
      </c>
      <c r="AC139" s="19" t="s">
        <v>1022</v>
      </c>
      <c r="AD139" s="19" t="s">
        <v>77</v>
      </c>
      <c r="AE139" s="3"/>
      <c r="AF139" s="3"/>
    </row>
    <row r="140" spans="1:32" s="1" customFormat="1" ht="30" customHeight="1" x14ac:dyDescent="0.2">
      <c r="A140" s="82">
        <v>400</v>
      </c>
      <c r="B140" s="28">
        <v>45217</v>
      </c>
      <c r="C140" s="11" t="s">
        <v>50</v>
      </c>
      <c r="D140" s="6"/>
      <c r="E140" s="7" t="s">
        <v>627</v>
      </c>
      <c r="F140" s="10">
        <v>45166</v>
      </c>
      <c r="G140" s="18">
        <v>21</v>
      </c>
      <c r="H140" s="37" t="s">
        <v>68</v>
      </c>
      <c r="I140" s="27" t="s">
        <v>763</v>
      </c>
      <c r="J140" s="7" t="s">
        <v>764</v>
      </c>
      <c r="K140" s="7" t="s">
        <v>765</v>
      </c>
      <c r="L140" s="18">
        <v>3</v>
      </c>
      <c r="M140" s="6" t="s">
        <v>305</v>
      </c>
      <c r="N140" s="7" t="s">
        <v>72</v>
      </c>
      <c r="O140" s="7" t="s">
        <v>68</v>
      </c>
      <c r="P140" s="7" t="s">
        <v>72</v>
      </c>
      <c r="Q140" s="19" t="s">
        <v>631</v>
      </c>
      <c r="R140" s="19" t="s">
        <v>766</v>
      </c>
      <c r="S140" s="20">
        <v>1</v>
      </c>
      <c r="T140" s="19" t="s">
        <v>633</v>
      </c>
      <c r="U140" s="21">
        <v>45299</v>
      </c>
      <c r="V140" s="21">
        <v>45527</v>
      </c>
      <c r="W140" s="59">
        <v>45473</v>
      </c>
      <c r="X140" s="19" t="s">
        <v>767</v>
      </c>
      <c r="Y140" s="26">
        <v>0.8</v>
      </c>
      <c r="Z140" s="22">
        <f t="shared" si="23"/>
        <v>0.26666666666666666</v>
      </c>
      <c r="AA140" s="23">
        <f t="shared" si="24"/>
        <v>0.26666666666666666</v>
      </c>
      <c r="AB140" s="8" t="str">
        <f t="shared" si="25"/>
        <v>ROJO</v>
      </c>
      <c r="AC140" s="19" t="s">
        <v>1023</v>
      </c>
      <c r="AD140" s="19" t="s">
        <v>77</v>
      </c>
      <c r="AE140" s="3"/>
      <c r="AF140" s="3"/>
    </row>
    <row r="141" spans="1:32" s="1" customFormat="1" ht="30" customHeight="1" x14ac:dyDescent="0.2">
      <c r="A141" s="82">
        <v>400</v>
      </c>
      <c r="B141" s="28">
        <v>45217</v>
      </c>
      <c r="C141" s="11" t="s">
        <v>50</v>
      </c>
      <c r="D141" s="6"/>
      <c r="E141" s="7" t="s">
        <v>627</v>
      </c>
      <c r="F141" s="10">
        <v>45166</v>
      </c>
      <c r="G141" s="18">
        <v>22</v>
      </c>
      <c r="H141" s="37" t="s">
        <v>68</v>
      </c>
      <c r="I141" s="27" t="s">
        <v>768</v>
      </c>
      <c r="J141" s="7" t="s">
        <v>769</v>
      </c>
      <c r="K141" s="7" t="s">
        <v>770</v>
      </c>
      <c r="L141" s="18">
        <v>1</v>
      </c>
      <c r="M141" s="6" t="s">
        <v>57</v>
      </c>
      <c r="N141" s="7" t="s">
        <v>72</v>
      </c>
      <c r="O141" s="7" t="s">
        <v>68</v>
      </c>
      <c r="P141" s="7" t="s">
        <v>72</v>
      </c>
      <c r="Q141" s="19" t="s">
        <v>631</v>
      </c>
      <c r="R141" s="19" t="s">
        <v>771</v>
      </c>
      <c r="S141" s="20">
        <v>1</v>
      </c>
      <c r="T141" s="19" t="s">
        <v>633</v>
      </c>
      <c r="U141" s="21">
        <v>45299</v>
      </c>
      <c r="V141" s="21">
        <v>45504</v>
      </c>
      <c r="W141" s="59">
        <v>45473</v>
      </c>
      <c r="X141" s="19" t="s">
        <v>772</v>
      </c>
      <c r="Y141" s="26">
        <v>0.3</v>
      </c>
      <c r="Z141" s="22">
        <f t="shared" si="23"/>
        <v>0.3</v>
      </c>
      <c r="AA141" s="23">
        <f t="shared" si="24"/>
        <v>0.3</v>
      </c>
      <c r="AB141" s="8" t="str">
        <f t="shared" si="25"/>
        <v>ROJO</v>
      </c>
      <c r="AC141" s="19" t="s">
        <v>1024</v>
      </c>
      <c r="AD141" s="19" t="s">
        <v>77</v>
      </c>
      <c r="AE141" s="3"/>
      <c r="AF141" s="3"/>
    </row>
    <row r="142" spans="1:32" s="1" customFormat="1" ht="30" customHeight="1" x14ac:dyDescent="0.2">
      <c r="A142" s="82">
        <v>400</v>
      </c>
      <c r="B142" s="28">
        <v>45217</v>
      </c>
      <c r="C142" s="11" t="s">
        <v>50</v>
      </c>
      <c r="D142" s="6"/>
      <c r="E142" s="7" t="s">
        <v>627</v>
      </c>
      <c r="F142" s="10">
        <v>45166</v>
      </c>
      <c r="G142" s="18">
        <v>22</v>
      </c>
      <c r="H142" s="37" t="s">
        <v>68</v>
      </c>
      <c r="I142" s="27" t="s">
        <v>768</v>
      </c>
      <c r="J142" s="7" t="s">
        <v>769</v>
      </c>
      <c r="K142" s="7" t="s">
        <v>773</v>
      </c>
      <c r="L142" s="18">
        <v>2</v>
      </c>
      <c r="M142" s="6" t="s">
        <v>305</v>
      </c>
      <c r="N142" s="7" t="s">
        <v>72</v>
      </c>
      <c r="O142" s="7" t="s">
        <v>68</v>
      </c>
      <c r="P142" s="7" t="s">
        <v>72</v>
      </c>
      <c r="Q142" s="19" t="s">
        <v>631</v>
      </c>
      <c r="R142" s="19" t="s">
        <v>774</v>
      </c>
      <c r="S142" s="20">
        <v>1</v>
      </c>
      <c r="T142" s="19" t="s">
        <v>633</v>
      </c>
      <c r="U142" s="21">
        <v>45299</v>
      </c>
      <c r="V142" s="21">
        <v>45527</v>
      </c>
      <c r="W142" s="59">
        <v>45473</v>
      </c>
      <c r="X142" s="19" t="s">
        <v>775</v>
      </c>
      <c r="Y142" s="26">
        <v>0.49</v>
      </c>
      <c r="Z142" s="22">
        <f t="shared" si="23"/>
        <v>0.245</v>
      </c>
      <c r="AA142" s="23">
        <f t="shared" si="24"/>
        <v>0.245</v>
      </c>
      <c r="AB142" s="8" t="str">
        <f t="shared" si="25"/>
        <v>ROJO</v>
      </c>
      <c r="AC142" s="19" t="s">
        <v>1025</v>
      </c>
      <c r="AD142" s="19" t="s">
        <v>77</v>
      </c>
      <c r="AE142" s="3"/>
      <c r="AF142" s="3"/>
    </row>
    <row r="143" spans="1:32" s="1" customFormat="1" ht="42" customHeight="1" x14ac:dyDescent="0.2">
      <c r="A143" s="82">
        <v>400</v>
      </c>
      <c r="B143" s="28">
        <v>45217</v>
      </c>
      <c r="C143" s="11" t="s">
        <v>50</v>
      </c>
      <c r="D143" s="6"/>
      <c r="E143" s="7" t="s">
        <v>627</v>
      </c>
      <c r="F143" s="10">
        <v>45166</v>
      </c>
      <c r="G143" s="18">
        <v>23</v>
      </c>
      <c r="H143" s="37" t="s">
        <v>68</v>
      </c>
      <c r="I143" s="27" t="s">
        <v>776</v>
      </c>
      <c r="J143" s="7" t="s">
        <v>777</v>
      </c>
      <c r="K143" s="7" t="s">
        <v>778</v>
      </c>
      <c r="L143" s="18">
        <v>1</v>
      </c>
      <c r="M143" s="6" t="s">
        <v>305</v>
      </c>
      <c r="N143" s="7" t="s">
        <v>72</v>
      </c>
      <c r="O143" s="7" t="s">
        <v>68</v>
      </c>
      <c r="P143" s="7" t="s">
        <v>72</v>
      </c>
      <c r="Q143" s="19" t="s">
        <v>631</v>
      </c>
      <c r="R143" s="19" t="s">
        <v>779</v>
      </c>
      <c r="S143" s="20">
        <v>1</v>
      </c>
      <c r="T143" s="19" t="s">
        <v>633</v>
      </c>
      <c r="U143" s="21">
        <v>45299</v>
      </c>
      <c r="V143" s="21">
        <v>45527</v>
      </c>
      <c r="W143" s="59">
        <v>45473</v>
      </c>
      <c r="X143" s="19" t="s">
        <v>780</v>
      </c>
      <c r="Y143" s="26">
        <v>0.25</v>
      </c>
      <c r="Z143" s="22">
        <f t="shared" si="23"/>
        <v>0.25</v>
      </c>
      <c r="AA143" s="23">
        <f t="shared" si="24"/>
        <v>0.25</v>
      </c>
      <c r="AB143" s="8" t="str">
        <f t="shared" si="25"/>
        <v>ROJO</v>
      </c>
      <c r="AC143" s="19" t="s">
        <v>1026</v>
      </c>
      <c r="AD143" s="19" t="s">
        <v>77</v>
      </c>
      <c r="AE143" s="3"/>
      <c r="AF143" s="3"/>
    </row>
    <row r="144" spans="1:32" s="1" customFormat="1" ht="30" customHeight="1" x14ac:dyDescent="0.2">
      <c r="A144" s="82">
        <v>402</v>
      </c>
      <c r="B144" s="28">
        <v>45231</v>
      </c>
      <c r="C144" s="11" t="s">
        <v>50</v>
      </c>
      <c r="D144" s="6"/>
      <c r="E144" s="7" t="s">
        <v>781</v>
      </c>
      <c r="F144" s="10">
        <v>45198</v>
      </c>
      <c r="G144" s="18">
        <v>1</v>
      </c>
      <c r="H144" s="37" t="s">
        <v>99</v>
      </c>
      <c r="I144" s="27" t="s">
        <v>782</v>
      </c>
      <c r="J144" s="7" t="s">
        <v>783</v>
      </c>
      <c r="K144" s="7" t="s">
        <v>784</v>
      </c>
      <c r="L144" s="18">
        <v>2</v>
      </c>
      <c r="M144" s="6" t="s">
        <v>57</v>
      </c>
      <c r="N144" s="7" t="s">
        <v>101</v>
      </c>
      <c r="O144" s="7" t="s">
        <v>102</v>
      </c>
      <c r="P144" s="7" t="s">
        <v>101</v>
      </c>
      <c r="Q144" s="19" t="s">
        <v>90</v>
      </c>
      <c r="R144" s="19" t="s">
        <v>785</v>
      </c>
      <c r="S144" s="20">
        <v>1</v>
      </c>
      <c r="T144" s="19" t="s">
        <v>786</v>
      </c>
      <c r="U144" s="21">
        <v>45224</v>
      </c>
      <c r="V144" s="21">
        <v>45382</v>
      </c>
      <c r="W144" s="59">
        <v>45473</v>
      </c>
      <c r="X144" s="19" t="s">
        <v>787</v>
      </c>
      <c r="Y144" s="26">
        <v>2</v>
      </c>
      <c r="Z144" s="22">
        <f t="shared" ref="Z144:Z145" si="26">IF(Y144="","",IF(OR($L144=0,$L144="",W144=""),"",Y144/$L144))</f>
        <v>1</v>
      </c>
      <c r="AA144" s="23">
        <f t="shared" ref="AA144:AA145" si="27">IF(OR($S144="",Z144=""),"",IF(OR($S144=0,Z144=0),0,IF((Z144*100%)/$S144&gt;100%,100%,(Z144*100%)/$S144)))</f>
        <v>1</v>
      </c>
      <c r="AB144" s="8" t="str">
        <f t="shared" ref="AB144:AB145" si="28">IF(Y144="","",IF(W144="","FALTA FECHA SEGUIMIENTO",IF(W144&gt;$V144,IF(AA144=100%,"OK","ROJO"),IF(AA144&lt;ROUND(DAYS360($U144,W144,FALSE),0)/ROUND(DAYS360($U144,$V144,FALSE),-1),"ROJO",IF(AA144=100%,"OK","AMARILLO")))))</f>
        <v>OK</v>
      </c>
      <c r="AC144" s="19" t="s">
        <v>787</v>
      </c>
      <c r="AD144" s="19" t="s">
        <v>105</v>
      </c>
      <c r="AE144" s="3"/>
      <c r="AF144" s="3"/>
    </row>
    <row r="145" spans="1:32" s="1" customFormat="1" ht="30" customHeight="1" x14ac:dyDescent="0.2">
      <c r="A145" s="82">
        <v>402</v>
      </c>
      <c r="B145" s="28">
        <v>45232</v>
      </c>
      <c r="C145" s="11" t="s">
        <v>50</v>
      </c>
      <c r="D145" s="6"/>
      <c r="E145" s="7" t="s">
        <v>781</v>
      </c>
      <c r="F145" s="10">
        <v>45198</v>
      </c>
      <c r="G145" s="18">
        <v>2</v>
      </c>
      <c r="H145" s="37" t="s">
        <v>99</v>
      </c>
      <c r="I145" s="27" t="s">
        <v>788</v>
      </c>
      <c r="J145" s="7" t="s">
        <v>789</v>
      </c>
      <c r="K145" s="7" t="s">
        <v>790</v>
      </c>
      <c r="L145" s="18">
        <v>1</v>
      </c>
      <c r="M145" s="6" t="s">
        <v>57</v>
      </c>
      <c r="N145" s="7" t="s">
        <v>101</v>
      </c>
      <c r="O145" s="7" t="s">
        <v>102</v>
      </c>
      <c r="P145" s="7" t="s">
        <v>101</v>
      </c>
      <c r="Q145" s="19" t="s">
        <v>90</v>
      </c>
      <c r="R145" s="19" t="s">
        <v>791</v>
      </c>
      <c r="S145" s="20">
        <v>1</v>
      </c>
      <c r="T145" s="19" t="s">
        <v>786</v>
      </c>
      <c r="U145" s="21">
        <v>45224</v>
      </c>
      <c r="V145" s="21">
        <v>45382</v>
      </c>
      <c r="W145" s="59">
        <v>45473</v>
      </c>
      <c r="X145" s="19" t="s">
        <v>792</v>
      </c>
      <c r="Y145" s="26">
        <v>1</v>
      </c>
      <c r="Z145" s="22">
        <f t="shared" si="26"/>
        <v>1</v>
      </c>
      <c r="AA145" s="23">
        <f t="shared" si="27"/>
        <v>1</v>
      </c>
      <c r="AB145" s="8" t="str">
        <f t="shared" si="28"/>
        <v>OK</v>
      </c>
      <c r="AC145" s="19" t="s">
        <v>1027</v>
      </c>
      <c r="AD145" s="19" t="s">
        <v>105</v>
      </c>
      <c r="AE145" s="3"/>
      <c r="AF145" s="3"/>
    </row>
    <row r="146" spans="1:32" s="1" customFormat="1" ht="30" customHeight="1" x14ac:dyDescent="0.2">
      <c r="A146" s="82">
        <v>404</v>
      </c>
      <c r="B146" s="28">
        <v>45237</v>
      </c>
      <c r="C146" s="11" t="s">
        <v>50</v>
      </c>
      <c r="D146" s="6"/>
      <c r="E146" s="7" t="s">
        <v>793</v>
      </c>
      <c r="F146" s="10">
        <v>45173</v>
      </c>
      <c r="G146" s="18">
        <v>1</v>
      </c>
      <c r="H146" s="37" t="s">
        <v>99</v>
      </c>
      <c r="I146" s="27" t="s">
        <v>794</v>
      </c>
      <c r="J146" s="7" t="s">
        <v>795</v>
      </c>
      <c r="K146" s="7" t="s">
        <v>796</v>
      </c>
      <c r="L146" s="18">
        <v>4</v>
      </c>
      <c r="M146" s="6" t="s">
        <v>305</v>
      </c>
      <c r="N146" s="7" t="s">
        <v>101</v>
      </c>
      <c r="O146" s="7" t="s">
        <v>797</v>
      </c>
      <c r="P146" s="7" t="s">
        <v>356</v>
      </c>
      <c r="Q146" s="19" t="s">
        <v>513</v>
      </c>
      <c r="R146" s="19" t="s">
        <v>798</v>
      </c>
      <c r="S146" s="20">
        <v>1</v>
      </c>
      <c r="T146" s="19" t="s">
        <v>799</v>
      </c>
      <c r="U146" s="21">
        <v>45293</v>
      </c>
      <c r="V146" s="21">
        <v>45527</v>
      </c>
      <c r="W146" s="59">
        <v>45473</v>
      </c>
      <c r="X146" s="19" t="s">
        <v>800</v>
      </c>
      <c r="Y146" s="26">
        <v>3</v>
      </c>
      <c r="Z146" s="22">
        <f t="shared" ref="Z146" si="29">IF(Y146="","",IF(OR($L146=0,$L146="",W146=""),"",Y146/$L146))</f>
        <v>0.75</v>
      </c>
      <c r="AA146" s="23">
        <f t="shared" ref="AA146" si="30">IF(OR($S146="",Z146=""),"",IF(OR($S146=0,Z146=0),0,IF((Z146*100%)/$S146&gt;100%,100%,(Z146*100%)/$S146)))</f>
        <v>0.75</v>
      </c>
      <c r="AB146" s="8" t="str">
        <f t="shared" ref="AB146" si="31">IF(Y146="","",IF(W146="","FALTA FECHA SEGUIMIENTO",IF(W146&gt;$V146,IF(AA146=100%,"OK","ROJO"),IF(AA146&lt;ROUND(DAYS360($U146,W146,FALSE),0)/ROUND(DAYS360($U146,$V146,FALSE),-1),"ROJO",IF(AA146=100%,"OK","AMARILLO")))))</f>
        <v>ROJO</v>
      </c>
      <c r="AC146" s="19" t="s">
        <v>1028</v>
      </c>
      <c r="AD146" s="19" t="s">
        <v>105</v>
      </c>
      <c r="AE146" s="3"/>
      <c r="AF146" s="3"/>
    </row>
    <row r="147" spans="1:32" s="1" customFormat="1" ht="30" customHeight="1" x14ac:dyDescent="0.2">
      <c r="A147" s="82">
        <v>405</v>
      </c>
      <c r="B147" s="28">
        <v>45251</v>
      </c>
      <c r="C147" s="11" t="s">
        <v>50</v>
      </c>
      <c r="D147" s="6"/>
      <c r="E147" s="7" t="s">
        <v>801</v>
      </c>
      <c r="F147" s="10">
        <v>45198</v>
      </c>
      <c r="G147" s="18">
        <v>1</v>
      </c>
      <c r="H147" s="37" t="s">
        <v>53</v>
      </c>
      <c r="I147" s="27" t="s">
        <v>802</v>
      </c>
      <c r="J147" s="7" t="s">
        <v>803</v>
      </c>
      <c r="K147" s="7" t="s">
        <v>804</v>
      </c>
      <c r="L147" s="18">
        <v>1</v>
      </c>
      <c r="M147" s="6" t="s">
        <v>305</v>
      </c>
      <c r="N147" s="7" t="s">
        <v>58</v>
      </c>
      <c r="O147" s="7" t="s">
        <v>156</v>
      </c>
      <c r="P147" s="7" t="s">
        <v>58</v>
      </c>
      <c r="Q147" s="19" t="s">
        <v>805</v>
      </c>
      <c r="R147" s="19" t="s">
        <v>806</v>
      </c>
      <c r="S147" s="20">
        <v>1</v>
      </c>
      <c r="T147" s="19" t="s">
        <v>807</v>
      </c>
      <c r="U147" s="21">
        <v>45252</v>
      </c>
      <c r="V147" s="21">
        <v>45291</v>
      </c>
      <c r="W147" s="59">
        <v>45473</v>
      </c>
      <c r="X147" s="35" t="s">
        <v>808</v>
      </c>
      <c r="Y147" s="26">
        <v>1</v>
      </c>
      <c r="Z147" s="22">
        <f t="shared" ref="Z147" si="32">IF(Y147="","",IF(OR($L147=0,$L147="",W147=""),"",Y147/$L147))</f>
        <v>1</v>
      </c>
      <c r="AA147" s="23">
        <f t="shared" ref="AA147" si="33">IF(OR($S147="",Z147=""),"",IF(OR($S147=0,Z147=0),0,IF((Z147*100%)/$S147&gt;100%,100%,(Z147*100%)/$S147)))</f>
        <v>1</v>
      </c>
      <c r="AB147" s="8" t="str">
        <f t="shared" ref="AB147" si="34">IF(Y147="","",IF(W147="","FALTA FECHA SEGUIMIENTO",IF(W147&gt;$V147,IF(AA147=100%,"OK","ROJO"),IF(AA147&lt;ROUND(DAYS360($U147,W147,FALSE),0)/ROUND(DAYS360($U147,$V147,FALSE),-1),"ROJO",IF(AA147=100%,"OK","AMARILLO")))))</f>
        <v>OK</v>
      </c>
      <c r="AC147" s="35" t="s">
        <v>809</v>
      </c>
      <c r="AD147" s="36" t="s">
        <v>63</v>
      </c>
      <c r="AE147" s="3"/>
      <c r="AF147" s="3"/>
    </row>
    <row r="148" spans="1:32" s="1" customFormat="1" ht="30" customHeight="1" x14ac:dyDescent="0.2">
      <c r="A148" s="82">
        <v>406</v>
      </c>
      <c r="B148" s="28">
        <v>45302</v>
      </c>
      <c r="C148" s="11" t="s">
        <v>50</v>
      </c>
      <c r="D148" s="6"/>
      <c r="E148" s="7" t="s">
        <v>810</v>
      </c>
      <c r="F148" s="10">
        <v>45212</v>
      </c>
      <c r="G148" s="18" t="s">
        <v>811</v>
      </c>
      <c r="H148" s="37" t="s">
        <v>53</v>
      </c>
      <c r="I148" s="27" t="s">
        <v>812</v>
      </c>
      <c r="J148" s="7" t="s">
        <v>813</v>
      </c>
      <c r="K148" s="7" t="s">
        <v>814</v>
      </c>
      <c r="L148" s="18">
        <v>1</v>
      </c>
      <c r="M148" s="6" t="s">
        <v>57</v>
      </c>
      <c r="N148" s="7" t="s">
        <v>176</v>
      </c>
      <c r="O148" s="7" t="s">
        <v>815</v>
      </c>
      <c r="P148" s="7" t="s">
        <v>176</v>
      </c>
      <c r="Q148" s="19" t="s">
        <v>137</v>
      </c>
      <c r="R148" s="19" t="s">
        <v>816</v>
      </c>
      <c r="S148" s="20">
        <v>0.6</v>
      </c>
      <c r="T148" s="19" t="s">
        <v>817</v>
      </c>
      <c r="U148" s="21">
        <v>45245</v>
      </c>
      <c r="V148" s="21">
        <v>45473</v>
      </c>
      <c r="W148" s="60">
        <v>45473</v>
      </c>
      <c r="X148" s="40" t="s">
        <v>818</v>
      </c>
      <c r="Y148" s="41">
        <v>1</v>
      </c>
      <c r="Z148" s="22">
        <f t="shared" ref="Z148:Z155" si="35">IF(Y148="","",IF(OR($L148=0,$L148="",W148=""),"",Y148/$L148))</f>
        <v>1</v>
      </c>
      <c r="AA148" s="23">
        <f t="shared" ref="AA148:AA155" si="36">IF(OR($S148="",Z148=""),"",IF(OR($S148=0,Z148=0),0,IF((Z148*100%)/$S148&gt;100%,100%,(Z148*100%)/$S148)))</f>
        <v>1</v>
      </c>
      <c r="AB148" s="8" t="str">
        <f t="shared" ref="AB148:AB155" si="37">IF(Y148="","",IF(W148="","FALTA FECHA SEGUIMIENTO",IF(W148&gt;$V148,IF(AA148=100%,"OK","ROJO"),IF(AA148&lt;ROUND(DAYS360($U148,W148,FALSE),0)/ROUND(DAYS360($U148,$V148,FALSE),-1),"ROJO",IF(AA148=100%,"OK","AMARILLO")))))</f>
        <v>OK</v>
      </c>
      <c r="AC148" s="33" t="s">
        <v>819</v>
      </c>
      <c r="AD148" s="36" t="s">
        <v>63</v>
      </c>
      <c r="AE148" s="3"/>
      <c r="AF148" s="3"/>
    </row>
    <row r="149" spans="1:32" s="1" customFormat="1" ht="30" customHeight="1" x14ac:dyDescent="0.2">
      <c r="A149" s="82">
        <v>406</v>
      </c>
      <c r="B149" s="28">
        <v>45302</v>
      </c>
      <c r="C149" s="11" t="s">
        <v>50</v>
      </c>
      <c r="D149" s="6"/>
      <c r="E149" s="7" t="s">
        <v>810</v>
      </c>
      <c r="F149" s="10">
        <v>45212</v>
      </c>
      <c r="G149" s="18" t="s">
        <v>811</v>
      </c>
      <c r="H149" s="37" t="s">
        <v>53</v>
      </c>
      <c r="I149" s="27" t="s">
        <v>812</v>
      </c>
      <c r="J149" s="7" t="s">
        <v>813</v>
      </c>
      <c r="K149" s="7" t="s">
        <v>820</v>
      </c>
      <c r="L149" s="18">
        <v>1</v>
      </c>
      <c r="M149" s="6" t="s">
        <v>305</v>
      </c>
      <c r="N149" s="7" t="s">
        <v>176</v>
      </c>
      <c r="O149" s="7" t="s">
        <v>815</v>
      </c>
      <c r="P149" s="7" t="s">
        <v>176</v>
      </c>
      <c r="Q149" s="19" t="s">
        <v>137</v>
      </c>
      <c r="R149" s="19" t="s">
        <v>816</v>
      </c>
      <c r="S149" s="20">
        <v>0.6</v>
      </c>
      <c r="T149" s="19" t="s">
        <v>817</v>
      </c>
      <c r="U149" s="21">
        <v>45245</v>
      </c>
      <c r="V149" s="21">
        <v>45473</v>
      </c>
      <c r="W149" s="60">
        <v>45473</v>
      </c>
      <c r="X149" s="40" t="s">
        <v>821</v>
      </c>
      <c r="Y149" s="26">
        <v>1</v>
      </c>
      <c r="Z149" s="22">
        <f t="shared" si="35"/>
        <v>1</v>
      </c>
      <c r="AA149" s="23">
        <f t="shared" si="36"/>
        <v>1</v>
      </c>
      <c r="AB149" s="8" t="str">
        <f t="shared" si="37"/>
        <v>OK</v>
      </c>
      <c r="AC149" s="33" t="s">
        <v>819</v>
      </c>
      <c r="AD149" s="36" t="s">
        <v>63</v>
      </c>
      <c r="AE149" s="3"/>
      <c r="AF149" s="3"/>
    </row>
    <row r="150" spans="1:32" s="1" customFormat="1" ht="30" customHeight="1" x14ac:dyDescent="0.2">
      <c r="A150" s="82">
        <v>406</v>
      </c>
      <c r="B150" s="28">
        <v>45302</v>
      </c>
      <c r="C150" s="11" t="s">
        <v>50</v>
      </c>
      <c r="D150" s="6"/>
      <c r="E150" s="7" t="s">
        <v>810</v>
      </c>
      <c r="F150" s="10">
        <v>45212</v>
      </c>
      <c r="G150" s="18" t="s">
        <v>822</v>
      </c>
      <c r="H150" s="37" t="s">
        <v>53</v>
      </c>
      <c r="I150" s="27" t="s">
        <v>823</v>
      </c>
      <c r="J150" s="7" t="s">
        <v>824</v>
      </c>
      <c r="K150" s="7" t="s">
        <v>825</v>
      </c>
      <c r="L150" s="18">
        <v>4</v>
      </c>
      <c r="M150" s="6" t="s">
        <v>305</v>
      </c>
      <c r="N150" s="7" t="s">
        <v>176</v>
      </c>
      <c r="O150" s="7" t="s">
        <v>815</v>
      </c>
      <c r="P150" s="7" t="s">
        <v>176</v>
      </c>
      <c r="Q150" s="19" t="s">
        <v>826</v>
      </c>
      <c r="R150" s="19" t="s">
        <v>827</v>
      </c>
      <c r="S150" s="20">
        <v>0.8</v>
      </c>
      <c r="T150" s="19" t="s">
        <v>817</v>
      </c>
      <c r="U150" s="21">
        <v>45245</v>
      </c>
      <c r="V150" s="21">
        <v>45565</v>
      </c>
      <c r="W150" s="60">
        <v>45473</v>
      </c>
      <c r="X150" s="19" t="s">
        <v>828</v>
      </c>
      <c r="Y150" s="30">
        <v>3</v>
      </c>
      <c r="Z150" s="22">
        <f t="shared" si="35"/>
        <v>0.75</v>
      </c>
      <c r="AA150" s="23">
        <f t="shared" si="36"/>
        <v>0.9375</v>
      </c>
      <c r="AB150" s="8" t="str">
        <f t="shared" si="37"/>
        <v>AMARILLO</v>
      </c>
      <c r="AC150" s="33" t="s">
        <v>1029</v>
      </c>
      <c r="AD150" s="36" t="s">
        <v>63</v>
      </c>
      <c r="AE150" s="3"/>
      <c r="AF150" s="3"/>
    </row>
    <row r="151" spans="1:32" s="1" customFormat="1" ht="30" customHeight="1" x14ac:dyDescent="0.2">
      <c r="A151" s="82">
        <v>406</v>
      </c>
      <c r="B151" s="28">
        <v>45302</v>
      </c>
      <c r="C151" s="11" t="s">
        <v>50</v>
      </c>
      <c r="D151" s="6"/>
      <c r="E151" s="7" t="s">
        <v>810</v>
      </c>
      <c r="F151" s="10">
        <v>45212</v>
      </c>
      <c r="G151" s="18" t="s">
        <v>822</v>
      </c>
      <c r="H151" s="37" t="s">
        <v>53</v>
      </c>
      <c r="I151" s="27" t="s">
        <v>823</v>
      </c>
      <c r="J151" s="7" t="s">
        <v>824</v>
      </c>
      <c r="K151" s="7" t="s">
        <v>829</v>
      </c>
      <c r="L151" s="18">
        <v>3</v>
      </c>
      <c r="M151" s="6" t="s">
        <v>57</v>
      </c>
      <c r="N151" s="7" t="s">
        <v>176</v>
      </c>
      <c r="O151" s="7" t="s">
        <v>815</v>
      </c>
      <c r="P151" s="7" t="s">
        <v>176</v>
      </c>
      <c r="Q151" s="19" t="s">
        <v>826</v>
      </c>
      <c r="R151" s="19" t="s">
        <v>827</v>
      </c>
      <c r="S151" s="20">
        <v>0.8</v>
      </c>
      <c r="T151" s="19" t="s">
        <v>817</v>
      </c>
      <c r="U151" s="21">
        <v>45245</v>
      </c>
      <c r="V151" s="21">
        <v>45565</v>
      </c>
      <c r="W151" s="60">
        <v>45473</v>
      </c>
      <c r="X151" s="19" t="s">
        <v>830</v>
      </c>
      <c r="Y151" s="30">
        <v>0.6</v>
      </c>
      <c r="Z151" s="22">
        <f t="shared" si="35"/>
        <v>0.19999999999999998</v>
      </c>
      <c r="AA151" s="23">
        <f t="shared" si="36"/>
        <v>0.24999999999999997</v>
      </c>
      <c r="AB151" s="8" t="str">
        <f t="shared" si="37"/>
        <v>ROJO</v>
      </c>
      <c r="AC151" s="33" t="s">
        <v>831</v>
      </c>
      <c r="AD151" s="36" t="s">
        <v>63</v>
      </c>
      <c r="AE151" s="3"/>
      <c r="AF151" s="3"/>
    </row>
    <row r="152" spans="1:32" s="1" customFormat="1" ht="30" customHeight="1" x14ac:dyDescent="0.2">
      <c r="A152" s="82">
        <v>406</v>
      </c>
      <c r="B152" s="28">
        <v>45302</v>
      </c>
      <c r="C152" s="11" t="s">
        <v>50</v>
      </c>
      <c r="D152" s="6"/>
      <c r="E152" s="7" t="s">
        <v>810</v>
      </c>
      <c r="F152" s="10">
        <v>45212</v>
      </c>
      <c r="G152" s="18" t="s">
        <v>822</v>
      </c>
      <c r="H152" s="37" t="s">
        <v>53</v>
      </c>
      <c r="I152" s="27" t="s">
        <v>823</v>
      </c>
      <c r="J152" s="7" t="s">
        <v>824</v>
      </c>
      <c r="K152" s="7" t="s">
        <v>832</v>
      </c>
      <c r="L152" s="18">
        <v>1</v>
      </c>
      <c r="M152" s="6" t="s">
        <v>305</v>
      </c>
      <c r="N152" s="7" t="s">
        <v>176</v>
      </c>
      <c r="O152" s="7" t="s">
        <v>815</v>
      </c>
      <c r="P152" s="7" t="s">
        <v>176</v>
      </c>
      <c r="Q152" s="19" t="s">
        <v>137</v>
      </c>
      <c r="R152" s="19" t="s">
        <v>827</v>
      </c>
      <c r="S152" s="20">
        <v>1</v>
      </c>
      <c r="T152" s="19" t="s">
        <v>817</v>
      </c>
      <c r="U152" s="21">
        <v>45245</v>
      </c>
      <c r="V152" s="21">
        <v>45565</v>
      </c>
      <c r="W152" s="60">
        <v>45473</v>
      </c>
      <c r="X152" s="31" t="s">
        <v>833</v>
      </c>
      <c r="Y152" s="30">
        <v>0.5</v>
      </c>
      <c r="Z152" s="22">
        <f t="shared" si="35"/>
        <v>0.5</v>
      </c>
      <c r="AA152" s="23">
        <f t="shared" si="36"/>
        <v>0.5</v>
      </c>
      <c r="AB152" s="8" t="str">
        <f t="shared" si="37"/>
        <v>ROJO</v>
      </c>
      <c r="AC152" s="33" t="s">
        <v>834</v>
      </c>
      <c r="AD152" s="36" t="s">
        <v>63</v>
      </c>
      <c r="AE152" s="3"/>
      <c r="AF152" s="3"/>
    </row>
    <row r="153" spans="1:32" s="1" customFormat="1" ht="30" customHeight="1" x14ac:dyDescent="0.2">
      <c r="A153" s="82">
        <v>406</v>
      </c>
      <c r="B153" s="28">
        <v>45302</v>
      </c>
      <c r="C153" s="11" t="s">
        <v>50</v>
      </c>
      <c r="D153" s="6"/>
      <c r="E153" s="7" t="s">
        <v>810</v>
      </c>
      <c r="F153" s="10">
        <v>45212</v>
      </c>
      <c r="G153" s="18" t="s">
        <v>835</v>
      </c>
      <c r="H153" s="37" t="s">
        <v>53</v>
      </c>
      <c r="I153" s="27" t="s">
        <v>836</v>
      </c>
      <c r="J153" s="7" t="s">
        <v>837</v>
      </c>
      <c r="K153" s="7" t="s">
        <v>838</v>
      </c>
      <c r="L153" s="18">
        <v>1</v>
      </c>
      <c r="M153" s="6" t="s">
        <v>305</v>
      </c>
      <c r="N153" s="7" t="s">
        <v>176</v>
      </c>
      <c r="O153" s="7" t="s">
        <v>815</v>
      </c>
      <c r="P153" s="7" t="s">
        <v>176</v>
      </c>
      <c r="Q153" s="19" t="s">
        <v>137</v>
      </c>
      <c r="R153" s="19" t="s">
        <v>839</v>
      </c>
      <c r="S153" s="20">
        <v>1</v>
      </c>
      <c r="T153" s="19" t="s">
        <v>817</v>
      </c>
      <c r="U153" s="21">
        <v>45245</v>
      </c>
      <c r="V153" s="21">
        <v>45565</v>
      </c>
      <c r="W153" s="60">
        <v>45473</v>
      </c>
      <c r="X153" s="31" t="s">
        <v>840</v>
      </c>
      <c r="Y153" s="26">
        <v>0.15</v>
      </c>
      <c r="Z153" s="22">
        <f t="shared" si="35"/>
        <v>0.15</v>
      </c>
      <c r="AA153" s="23">
        <f t="shared" si="36"/>
        <v>0.15</v>
      </c>
      <c r="AB153" s="8" t="str">
        <f t="shared" si="37"/>
        <v>ROJO</v>
      </c>
      <c r="AC153" s="33" t="s">
        <v>841</v>
      </c>
      <c r="AD153" s="36" t="s">
        <v>63</v>
      </c>
      <c r="AE153" s="3"/>
      <c r="AF153" s="3"/>
    </row>
    <row r="154" spans="1:32" s="1" customFormat="1" ht="30" customHeight="1" x14ac:dyDescent="0.2">
      <c r="A154" s="82">
        <v>407</v>
      </c>
      <c r="B154" s="28">
        <v>45303</v>
      </c>
      <c r="C154" s="11" t="s">
        <v>50</v>
      </c>
      <c r="D154" s="6"/>
      <c r="E154" s="7" t="s">
        <v>842</v>
      </c>
      <c r="F154" s="10">
        <v>45275</v>
      </c>
      <c r="G154" s="18">
        <v>1</v>
      </c>
      <c r="H154" s="37" t="s">
        <v>53</v>
      </c>
      <c r="I154" s="27" t="s">
        <v>843</v>
      </c>
      <c r="J154" s="7" t="s">
        <v>844</v>
      </c>
      <c r="K154" s="7" t="s">
        <v>845</v>
      </c>
      <c r="L154" s="18">
        <v>3</v>
      </c>
      <c r="M154" s="6" t="s">
        <v>305</v>
      </c>
      <c r="N154" s="7" t="s">
        <v>58</v>
      </c>
      <c r="O154" s="7" t="s">
        <v>846</v>
      </c>
      <c r="P154" s="7" t="s">
        <v>58</v>
      </c>
      <c r="Q154" s="19" t="s">
        <v>847</v>
      </c>
      <c r="R154" s="19" t="s">
        <v>848</v>
      </c>
      <c r="S154" s="20">
        <v>1</v>
      </c>
      <c r="T154" s="19" t="s">
        <v>849</v>
      </c>
      <c r="U154" s="21">
        <v>45293</v>
      </c>
      <c r="V154" s="21">
        <v>45382</v>
      </c>
      <c r="W154" s="59">
        <v>45473</v>
      </c>
      <c r="X154" s="35" t="s">
        <v>808</v>
      </c>
      <c r="Y154" s="26">
        <v>3</v>
      </c>
      <c r="Z154" s="22">
        <f t="shared" si="35"/>
        <v>1</v>
      </c>
      <c r="AA154" s="23">
        <f t="shared" si="36"/>
        <v>1</v>
      </c>
      <c r="AB154" s="8" t="str">
        <f t="shared" si="37"/>
        <v>OK</v>
      </c>
      <c r="AC154" s="35" t="s">
        <v>850</v>
      </c>
      <c r="AD154" s="36" t="s">
        <v>63</v>
      </c>
      <c r="AE154" s="3"/>
      <c r="AF154" s="3"/>
    </row>
    <row r="155" spans="1:32" s="1" customFormat="1" ht="30" customHeight="1" x14ac:dyDescent="0.2">
      <c r="A155" s="82">
        <v>407</v>
      </c>
      <c r="B155" s="28">
        <v>45303</v>
      </c>
      <c r="C155" s="11" t="s">
        <v>50</v>
      </c>
      <c r="D155" s="6"/>
      <c r="E155" s="7" t="s">
        <v>842</v>
      </c>
      <c r="F155" s="10">
        <v>45275</v>
      </c>
      <c r="G155" s="18">
        <v>2</v>
      </c>
      <c r="H155" s="37" t="s">
        <v>53</v>
      </c>
      <c r="I155" s="27" t="s">
        <v>851</v>
      </c>
      <c r="J155" s="7" t="s">
        <v>852</v>
      </c>
      <c r="K155" s="7" t="s">
        <v>853</v>
      </c>
      <c r="L155" s="18">
        <v>3</v>
      </c>
      <c r="M155" s="6" t="s">
        <v>305</v>
      </c>
      <c r="N155" s="7" t="s">
        <v>58</v>
      </c>
      <c r="O155" s="7" t="s">
        <v>846</v>
      </c>
      <c r="P155" s="7" t="s">
        <v>58</v>
      </c>
      <c r="Q155" s="19" t="s">
        <v>847</v>
      </c>
      <c r="R155" s="19" t="s">
        <v>848</v>
      </c>
      <c r="S155" s="20">
        <v>1</v>
      </c>
      <c r="T155" s="19" t="s">
        <v>849</v>
      </c>
      <c r="U155" s="21">
        <v>45293</v>
      </c>
      <c r="V155" s="21">
        <v>45382</v>
      </c>
      <c r="W155" s="59">
        <v>45473</v>
      </c>
      <c r="X155" s="35" t="s">
        <v>854</v>
      </c>
      <c r="Y155" s="26">
        <v>3</v>
      </c>
      <c r="Z155" s="22">
        <f t="shared" si="35"/>
        <v>1</v>
      </c>
      <c r="AA155" s="23">
        <f t="shared" si="36"/>
        <v>1</v>
      </c>
      <c r="AB155" s="8" t="str">
        <f t="shared" si="37"/>
        <v>OK</v>
      </c>
      <c r="AC155" s="35" t="s">
        <v>1030</v>
      </c>
      <c r="AD155" s="36" t="s">
        <v>63</v>
      </c>
      <c r="AE155" s="3"/>
      <c r="AF155" s="3"/>
    </row>
    <row r="156" spans="1:32" s="1" customFormat="1" ht="30" customHeight="1" x14ac:dyDescent="0.2">
      <c r="A156" s="82">
        <v>408</v>
      </c>
      <c r="B156" s="28">
        <v>45281</v>
      </c>
      <c r="C156" s="11" t="s">
        <v>81</v>
      </c>
      <c r="D156" s="6"/>
      <c r="E156" s="7" t="s">
        <v>855</v>
      </c>
      <c r="F156" s="10">
        <v>45281</v>
      </c>
      <c r="G156" s="18" t="s">
        <v>856</v>
      </c>
      <c r="H156" s="37" t="s">
        <v>84</v>
      </c>
      <c r="I156" s="27" t="s">
        <v>857</v>
      </c>
      <c r="J156" s="7" t="s">
        <v>858</v>
      </c>
      <c r="K156" s="7" t="s">
        <v>859</v>
      </c>
      <c r="L156" s="18">
        <v>3</v>
      </c>
      <c r="M156" s="6" t="s">
        <v>57</v>
      </c>
      <c r="N156" s="7" t="s">
        <v>88</v>
      </c>
      <c r="O156" s="7" t="s">
        <v>84</v>
      </c>
      <c r="P156" s="7" t="s">
        <v>88</v>
      </c>
      <c r="Q156" s="19" t="s">
        <v>270</v>
      </c>
      <c r="R156" s="19" t="s">
        <v>860</v>
      </c>
      <c r="S156" s="20">
        <v>1</v>
      </c>
      <c r="T156" s="19" t="s">
        <v>861</v>
      </c>
      <c r="U156" s="21">
        <v>45402</v>
      </c>
      <c r="V156" s="21">
        <v>45596</v>
      </c>
      <c r="W156" s="59">
        <v>45473</v>
      </c>
      <c r="X156" s="35" t="s">
        <v>862</v>
      </c>
      <c r="Y156" s="58">
        <v>2</v>
      </c>
      <c r="Z156" s="22">
        <f t="shared" ref="Z156:Z161" si="38">IF(Y156="","",IF(OR($L156=0,$L156="",W156=""),"",Y156/$L156))</f>
        <v>0.66666666666666663</v>
      </c>
      <c r="AA156" s="23">
        <f t="shared" ref="AA156:AA161" si="39">IF(OR($S156="",Z156=""),"",IF(OR($S156=0,Z156=0),0,IF((Z156*100%)/$S156&gt;100%,100%,(Z156*100%)/$S156)))</f>
        <v>0.66666666666666663</v>
      </c>
      <c r="AB156" s="8" t="str">
        <f t="shared" ref="AB156:AB161" si="40">IF(Y156="","",IF(W156="","FALTA FECHA SEGUIMIENTO",IF(W156&gt;$V156,IF(AA156=100%,"OK","ROJO"),IF(AA156&lt;ROUND(DAYS360($U156,W156,FALSE),0)/ROUND(DAYS360($U156,$V156,FALSE),-1),"ROJO",IF(AA156=100%,"OK","AMARILLO")))))</f>
        <v>AMARILLO</v>
      </c>
      <c r="AC156" s="36" t="s">
        <v>863</v>
      </c>
      <c r="AD156" s="32" t="s">
        <v>93</v>
      </c>
      <c r="AE156" s="3"/>
      <c r="AF156" s="3"/>
    </row>
    <row r="157" spans="1:32" s="1" customFormat="1" ht="30" customHeight="1" x14ac:dyDescent="0.2">
      <c r="A157" s="82">
        <v>408</v>
      </c>
      <c r="B157" s="28">
        <v>45281</v>
      </c>
      <c r="C157" s="11" t="s">
        <v>81</v>
      </c>
      <c r="D157" s="6"/>
      <c r="E157" s="7" t="s">
        <v>855</v>
      </c>
      <c r="F157" s="10">
        <v>45281</v>
      </c>
      <c r="G157" s="18" t="s">
        <v>856</v>
      </c>
      <c r="H157" s="37" t="s">
        <v>84</v>
      </c>
      <c r="I157" s="27" t="s">
        <v>857</v>
      </c>
      <c r="J157" s="7" t="s">
        <v>858</v>
      </c>
      <c r="K157" s="7" t="s">
        <v>864</v>
      </c>
      <c r="L157" s="18">
        <v>2</v>
      </c>
      <c r="M157" s="6" t="s">
        <v>305</v>
      </c>
      <c r="N157" s="7" t="s">
        <v>367</v>
      </c>
      <c r="O157" s="7" t="s">
        <v>368</v>
      </c>
      <c r="P157" s="7" t="s">
        <v>367</v>
      </c>
      <c r="Q157" s="19" t="s">
        <v>270</v>
      </c>
      <c r="R157" s="19" t="s">
        <v>860</v>
      </c>
      <c r="S157" s="20">
        <v>1</v>
      </c>
      <c r="T157" s="19" t="s">
        <v>861</v>
      </c>
      <c r="U157" s="21">
        <v>45302</v>
      </c>
      <c r="V157" s="21">
        <v>45647</v>
      </c>
      <c r="W157" s="59">
        <v>45473</v>
      </c>
      <c r="X157" s="50" t="s">
        <v>865</v>
      </c>
      <c r="Y157" s="22">
        <v>0.25</v>
      </c>
      <c r="Z157" s="22">
        <f t="shared" si="38"/>
        <v>0.125</v>
      </c>
      <c r="AA157" s="23">
        <f t="shared" si="39"/>
        <v>0.125</v>
      </c>
      <c r="AB157" s="8" t="str">
        <f t="shared" si="40"/>
        <v>ROJO</v>
      </c>
      <c r="AC157" s="36" t="s">
        <v>866</v>
      </c>
      <c r="AD157" s="32" t="s">
        <v>93</v>
      </c>
      <c r="AE157" s="3"/>
      <c r="AF157" s="3"/>
    </row>
    <row r="158" spans="1:32" s="1" customFormat="1" ht="30" customHeight="1" x14ac:dyDescent="0.2">
      <c r="A158" s="82">
        <v>408</v>
      </c>
      <c r="B158" s="28">
        <v>45281</v>
      </c>
      <c r="C158" s="11" t="s">
        <v>81</v>
      </c>
      <c r="D158" s="6"/>
      <c r="E158" s="7" t="s">
        <v>855</v>
      </c>
      <c r="F158" s="10">
        <v>45281</v>
      </c>
      <c r="G158" s="18" t="s">
        <v>867</v>
      </c>
      <c r="H158" s="37" t="s">
        <v>84</v>
      </c>
      <c r="I158" s="27" t="s">
        <v>868</v>
      </c>
      <c r="J158" s="7" t="s">
        <v>869</v>
      </c>
      <c r="K158" s="7" t="s">
        <v>870</v>
      </c>
      <c r="L158" s="18">
        <v>5</v>
      </c>
      <c r="M158" s="6" t="s">
        <v>305</v>
      </c>
      <c r="N158" s="7" t="s">
        <v>88</v>
      </c>
      <c r="O158" s="7" t="s">
        <v>84</v>
      </c>
      <c r="P158" s="7" t="s">
        <v>88</v>
      </c>
      <c r="Q158" s="19" t="s">
        <v>60</v>
      </c>
      <c r="R158" s="19" t="s">
        <v>871</v>
      </c>
      <c r="S158" s="20">
        <v>1</v>
      </c>
      <c r="T158" s="19" t="s">
        <v>345</v>
      </c>
      <c r="U158" s="21">
        <v>45300</v>
      </c>
      <c r="V158" s="21">
        <v>45626</v>
      </c>
      <c r="W158" s="59">
        <v>45473</v>
      </c>
      <c r="X158" s="51" t="s">
        <v>872</v>
      </c>
      <c r="Y158" s="22">
        <v>3</v>
      </c>
      <c r="Z158" s="22">
        <f t="shared" si="38"/>
        <v>0.6</v>
      </c>
      <c r="AA158" s="23">
        <f t="shared" si="39"/>
        <v>0.6</v>
      </c>
      <c r="AB158" s="8" t="str">
        <f t="shared" si="40"/>
        <v>AMARILLO</v>
      </c>
      <c r="AC158" s="36" t="s">
        <v>873</v>
      </c>
      <c r="AD158" s="32" t="s">
        <v>93</v>
      </c>
      <c r="AE158" s="3"/>
      <c r="AF158" s="3"/>
    </row>
    <row r="159" spans="1:32" s="1" customFormat="1" ht="30" customHeight="1" x14ac:dyDescent="0.2">
      <c r="A159" s="82">
        <v>408</v>
      </c>
      <c r="B159" s="28">
        <v>45281</v>
      </c>
      <c r="C159" s="11" t="s">
        <v>81</v>
      </c>
      <c r="D159" s="6"/>
      <c r="E159" s="7" t="s">
        <v>855</v>
      </c>
      <c r="F159" s="10">
        <v>45281</v>
      </c>
      <c r="G159" s="18" t="s">
        <v>874</v>
      </c>
      <c r="H159" s="37" t="s">
        <v>84</v>
      </c>
      <c r="I159" s="27" t="s">
        <v>875</v>
      </c>
      <c r="J159" s="7" t="s">
        <v>876</v>
      </c>
      <c r="K159" s="7" t="s">
        <v>877</v>
      </c>
      <c r="L159" s="18">
        <v>11</v>
      </c>
      <c r="M159" s="6" t="s">
        <v>305</v>
      </c>
      <c r="N159" s="7" t="s">
        <v>88</v>
      </c>
      <c r="O159" s="7" t="s">
        <v>364</v>
      </c>
      <c r="P159" s="7" t="s">
        <v>88</v>
      </c>
      <c r="Q159" s="19" t="s">
        <v>60</v>
      </c>
      <c r="R159" s="19" t="s">
        <v>878</v>
      </c>
      <c r="S159" s="20">
        <v>1</v>
      </c>
      <c r="T159" s="19" t="s">
        <v>345</v>
      </c>
      <c r="U159" s="21">
        <v>45300</v>
      </c>
      <c r="V159" s="21">
        <v>45626</v>
      </c>
      <c r="W159" s="59">
        <v>45473</v>
      </c>
      <c r="X159" s="51" t="s">
        <v>879</v>
      </c>
      <c r="Y159" s="22">
        <v>5</v>
      </c>
      <c r="Z159" s="22">
        <f t="shared" si="38"/>
        <v>0.45454545454545453</v>
      </c>
      <c r="AA159" s="23">
        <f t="shared" si="39"/>
        <v>0.45454545454545453</v>
      </c>
      <c r="AB159" s="8" t="str">
        <f t="shared" si="40"/>
        <v>ROJO</v>
      </c>
      <c r="AC159" s="36" t="s">
        <v>880</v>
      </c>
      <c r="AD159" s="32" t="s">
        <v>93</v>
      </c>
      <c r="AE159" s="3"/>
      <c r="AF159" s="3"/>
    </row>
    <row r="160" spans="1:32" s="1" customFormat="1" ht="30" customHeight="1" x14ac:dyDescent="0.2">
      <c r="A160" s="82">
        <v>408</v>
      </c>
      <c r="B160" s="28">
        <v>45281</v>
      </c>
      <c r="C160" s="11" t="s">
        <v>81</v>
      </c>
      <c r="D160" s="6"/>
      <c r="E160" s="7" t="s">
        <v>855</v>
      </c>
      <c r="F160" s="10">
        <v>45281</v>
      </c>
      <c r="G160" s="18" t="s">
        <v>874</v>
      </c>
      <c r="H160" s="37" t="s">
        <v>53</v>
      </c>
      <c r="I160" s="27" t="s">
        <v>875</v>
      </c>
      <c r="J160" s="7" t="s">
        <v>881</v>
      </c>
      <c r="K160" s="7" t="s">
        <v>882</v>
      </c>
      <c r="L160" s="18">
        <v>11</v>
      </c>
      <c r="M160" s="6" t="s">
        <v>305</v>
      </c>
      <c r="N160" s="7" t="s">
        <v>58</v>
      </c>
      <c r="O160" s="7" t="s">
        <v>457</v>
      </c>
      <c r="P160" s="7" t="s">
        <v>58</v>
      </c>
      <c r="Q160" s="19" t="s">
        <v>883</v>
      </c>
      <c r="R160" s="19" t="s">
        <v>884</v>
      </c>
      <c r="S160" s="20">
        <v>1</v>
      </c>
      <c r="T160" s="19" t="s">
        <v>885</v>
      </c>
      <c r="U160" s="21">
        <v>45306</v>
      </c>
      <c r="V160" s="21">
        <v>45646</v>
      </c>
      <c r="W160" s="59">
        <v>45473</v>
      </c>
      <c r="X160" s="35" t="s">
        <v>886</v>
      </c>
      <c r="Y160" s="26">
        <v>6</v>
      </c>
      <c r="Z160" s="22">
        <f t="shared" si="38"/>
        <v>0.54545454545454541</v>
      </c>
      <c r="AA160" s="23">
        <f t="shared" si="39"/>
        <v>0.54545454545454541</v>
      </c>
      <c r="AB160" s="8" t="str">
        <f t="shared" si="40"/>
        <v>AMARILLO</v>
      </c>
      <c r="AC160" s="35" t="s">
        <v>887</v>
      </c>
      <c r="AD160" s="36" t="s">
        <v>63</v>
      </c>
      <c r="AE160" s="3"/>
      <c r="AF160" s="3"/>
    </row>
    <row r="161" spans="1:32" s="1" customFormat="1" ht="30" customHeight="1" x14ac:dyDescent="0.2">
      <c r="A161" s="82">
        <v>408</v>
      </c>
      <c r="B161" s="28">
        <v>45281</v>
      </c>
      <c r="C161" s="11" t="s">
        <v>81</v>
      </c>
      <c r="D161" s="6"/>
      <c r="E161" s="7" t="s">
        <v>855</v>
      </c>
      <c r="F161" s="10">
        <v>45281</v>
      </c>
      <c r="G161" s="18" t="s">
        <v>888</v>
      </c>
      <c r="H161" s="37" t="s">
        <v>84</v>
      </c>
      <c r="I161" s="27" t="s">
        <v>889</v>
      </c>
      <c r="J161" s="7" t="s">
        <v>890</v>
      </c>
      <c r="K161" s="7" t="s">
        <v>891</v>
      </c>
      <c r="L161" s="18">
        <v>9</v>
      </c>
      <c r="M161" s="6" t="s">
        <v>305</v>
      </c>
      <c r="N161" s="7" t="s">
        <v>88</v>
      </c>
      <c r="O161" s="7" t="s">
        <v>296</v>
      </c>
      <c r="P161" s="7" t="s">
        <v>88</v>
      </c>
      <c r="Q161" s="19" t="s">
        <v>60</v>
      </c>
      <c r="R161" s="19" t="s">
        <v>892</v>
      </c>
      <c r="S161" s="20">
        <v>1</v>
      </c>
      <c r="T161" s="19" t="s">
        <v>861</v>
      </c>
      <c r="U161" s="21">
        <v>45323</v>
      </c>
      <c r="V161" s="21">
        <v>45596</v>
      </c>
      <c r="W161" s="59">
        <v>45473</v>
      </c>
      <c r="X161" s="50" t="s">
        <v>893</v>
      </c>
      <c r="Y161" s="22">
        <v>3</v>
      </c>
      <c r="Z161" s="22">
        <f t="shared" si="38"/>
        <v>0.33333333333333331</v>
      </c>
      <c r="AA161" s="23">
        <f t="shared" si="39"/>
        <v>0.33333333333333331</v>
      </c>
      <c r="AB161" s="8" t="str">
        <f t="shared" si="40"/>
        <v>ROJO</v>
      </c>
      <c r="AC161" s="36" t="s">
        <v>894</v>
      </c>
      <c r="AD161" s="32" t="s">
        <v>93</v>
      </c>
      <c r="AE161" s="3"/>
      <c r="AF161" s="3"/>
    </row>
    <row r="162" spans="1:32" s="1" customFormat="1" ht="30" customHeight="1" x14ac:dyDescent="0.2">
      <c r="A162" s="82">
        <v>409</v>
      </c>
      <c r="B162" s="28">
        <v>45414</v>
      </c>
      <c r="C162" s="11" t="s">
        <v>50</v>
      </c>
      <c r="D162" s="6"/>
      <c r="E162" s="7" t="s">
        <v>895</v>
      </c>
      <c r="F162" s="10">
        <v>45383</v>
      </c>
      <c r="G162" s="18" t="s">
        <v>896</v>
      </c>
      <c r="H162" s="37" t="s">
        <v>84</v>
      </c>
      <c r="I162" s="27" t="s">
        <v>897</v>
      </c>
      <c r="J162" s="7" t="s">
        <v>898</v>
      </c>
      <c r="K162" s="7" t="s">
        <v>899</v>
      </c>
      <c r="L162" s="18">
        <v>4</v>
      </c>
      <c r="M162" s="6" t="s">
        <v>57</v>
      </c>
      <c r="N162" s="7" t="s">
        <v>88</v>
      </c>
      <c r="O162" s="7" t="s">
        <v>296</v>
      </c>
      <c r="P162" s="7" t="s">
        <v>88</v>
      </c>
      <c r="Q162" s="19" t="s">
        <v>900</v>
      </c>
      <c r="R162" s="19" t="s">
        <v>901</v>
      </c>
      <c r="S162" s="20">
        <v>1</v>
      </c>
      <c r="T162" s="19" t="s">
        <v>902</v>
      </c>
      <c r="U162" s="21">
        <v>45413</v>
      </c>
      <c r="V162" s="21">
        <v>45657</v>
      </c>
      <c r="W162" s="59">
        <v>45473</v>
      </c>
      <c r="X162" s="52" t="s">
        <v>903</v>
      </c>
      <c r="Y162" s="22">
        <v>3</v>
      </c>
      <c r="Z162" s="22">
        <f t="shared" ref="Z162:Z163" si="41">IF(Y162="","",IF(OR($L162=0,$L162="",W162=""),"",Y162/$L162))</f>
        <v>0.75</v>
      </c>
      <c r="AA162" s="23">
        <f t="shared" ref="AA162:AA163" si="42">IF(OR($S162="",Z162=""),"",IF(OR($S162=0,Z162=0),0,IF((Z162*100%)/$S162&gt;100%,100%,(Z162*100%)/$S162)))</f>
        <v>0.75</v>
      </c>
      <c r="AB162" s="8" t="str">
        <f t="shared" ref="AB162:AB163" si="43">IF(Y162="","",IF(W162="","FALTA FECHA SEGUIMIENTO",IF(W162&gt;$V162,IF(AA162=100%,"OK","ROJO"),IF(AA162&lt;ROUND(DAYS360($U162,W162,FALSE),0)/ROUND(DAYS360($U162,$V162,FALSE),-1),"ROJO",IF(AA162=100%,"OK","AMARILLO")))))</f>
        <v>AMARILLO</v>
      </c>
      <c r="AC162" s="36" t="s">
        <v>904</v>
      </c>
      <c r="AD162" s="32" t="s">
        <v>93</v>
      </c>
      <c r="AE162" s="3"/>
      <c r="AF162" s="3"/>
    </row>
    <row r="163" spans="1:32" s="1" customFormat="1" ht="35.25" customHeight="1" x14ac:dyDescent="0.2">
      <c r="A163" s="82">
        <v>409</v>
      </c>
      <c r="B163" s="28">
        <v>45414</v>
      </c>
      <c r="C163" s="11" t="s">
        <v>50</v>
      </c>
      <c r="D163" s="6"/>
      <c r="E163" s="7" t="s">
        <v>895</v>
      </c>
      <c r="F163" s="10">
        <v>45383</v>
      </c>
      <c r="G163" s="18" t="s">
        <v>905</v>
      </c>
      <c r="H163" s="37" t="s">
        <v>84</v>
      </c>
      <c r="I163" s="27" t="s">
        <v>906</v>
      </c>
      <c r="J163" s="7" t="s">
        <v>907</v>
      </c>
      <c r="K163" s="7" t="s">
        <v>908</v>
      </c>
      <c r="L163" s="18">
        <v>1</v>
      </c>
      <c r="M163" s="6" t="s">
        <v>57</v>
      </c>
      <c r="N163" s="7" t="s">
        <v>88</v>
      </c>
      <c r="O163" s="7" t="s">
        <v>296</v>
      </c>
      <c r="P163" s="7" t="s">
        <v>88</v>
      </c>
      <c r="Q163" s="19" t="s">
        <v>900</v>
      </c>
      <c r="R163" s="19" t="s">
        <v>909</v>
      </c>
      <c r="S163" s="20">
        <v>1</v>
      </c>
      <c r="T163" s="19" t="s">
        <v>902</v>
      </c>
      <c r="U163" s="21">
        <v>45413</v>
      </c>
      <c r="V163" s="21">
        <v>45503</v>
      </c>
      <c r="W163" s="59">
        <v>45473</v>
      </c>
      <c r="X163" s="52" t="s">
        <v>910</v>
      </c>
      <c r="Y163" s="22">
        <v>0.25</v>
      </c>
      <c r="Z163" s="22">
        <f t="shared" si="41"/>
        <v>0.25</v>
      </c>
      <c r="AA163" s="23">
        <f t="shared" si="42"/>
        <v>0.25</v>
      </c>
      <c r="AB163" s="8" t="str">
        <f t="shared" si="43"/>
        <v>ROJO</v>
      </c>
      <c r="AC163" s="36" t="s">
        <v>911</v>
      </c>
      <c r="AD163" s="32" t="s">
        <v>93</v>
      </c>
      <c r="AE163" s="3"/>
      <c r="AF163" s="3"/>
    </row>
    <row r="164" spans="1:32" s="1" customFormat="1" ht="35.25" customHeight="1" x14ac:dyDescent="0.2">
      <c r="A164" s="82">
        <v>410</v>
      </c>
      <c r="B164" s="28">
        <v>45400</v>
      </c>
      <c r="C164" s="11" t="s">
        <v>912</v>
      </c>
      <c r="D164" s="6"/>
      <c r="E164" s="7" t="s">
        <v>913</v>
      </c>
      <c r="F164" s="10">
        <v>45399</v>
      </c>
      <c r="G164" s="18" t="s">
        <v>914</v>
      </c>
      <c r="H164" s="37" t="s">
        <v>99</v>
      </c>
      <c r="I164" s="27" t="s">
        <v>915</v>
      </c>
      <c r="J164" s="7" t="s">
        <v>916</v>
      </c>
      <c r="K164" s="7" t="s">
        <v>917</v>
      </c>
      <c r="L164" s="18">
        <v>1</v>
      </c>
      <c r="M164" s="6" t="s">
        <v>57</v>
      </c>
      <c r="N164" s="7" t="s">
        <v>101</v>
      </c>
      <c r="O164" s="7" t="s">
        <v>918</v>
      </c>
      <c r="P164" s="7" t="s">
        <v>101</v>
      </c>
      <c r="Q164" s="19" t="s">
        <v>513</v>
      </c>
      <c r="R164" s="19" t="s">
        <v>919</v>
      </c>
      <c r="S164" s="20">
        <v>1</v>
      </c>
      <c r="T164" s="19" t="s">
        <v>920</v>
      </c>
      <c r="U164" s="21">
        <v>45443</v>
      </c>
      <c r="V164" s="21">
        <v>45534</v>
      </c>
      <c r="W164" s="59">
        <v>45473</v>
      </c>
      <c r="X164" s="19" t="s">
        <v>921</v>
      </c>
      <c r="Y164" s="26">
        <v>0.7</v>
      </c>
      <c r="Z164" s="22">
        <f t="shared" ref="Z164:Z185" si="44">IF(Y164="","",IF(OR($L164=0,$L164="",W164=""),"",Y164/$L164))</f>
        <v>0.7</v>
      </c>
      <c r="AA164" s="23">
        <f t="shared" ref="AA164:AA185" si="45">IF(OR($S164="",Z164=""),"",IF(OR($S164=0,Z164=0),0,IF((Z164*100%)/$S164&gt;100%,100%,(Z164*100%)/$S164)))</f>
        <v>0.7</v>
      </c>
      <c r="AB164" s="8" t="str">
        <f t="shared" ref="AB164:AB185" si="46">IF(Y164="","",IF(W164="","FALTA FECHA SEGUIMIENTO",IF(W164&gt;$V164,IF(AA164=100%,"OK","ROJO"),IF(AA164&lt;ROUND(DAYS360($U164,W164,FALSE),0)/ROUND(DAYS360($U164,$V164,FALSE),-1),"ROJO",IF(AA164=100%,"OK","AMARILLO")))))</f>
        <v>AMARILLO</v>
      </c>
      <c r="AC164" s="19" t="s">
        <v>922</v>
      </c>
      <c r="AD164" s="19" t="s">
        <v>105</v>
      </c>
      <c r="AE164" s="3"/>
      <c r="AF164" s="3"/>
    </row>
    <row r="165" spans="1:32" s="1" customFormat="1" ht="35.25" customHeight="1" x14ac:dyDescent="0.2">
      <c r="A165" s="82">
        <v>410</v>
      </c>
      <c r="B165" s="28">
        <v>45400</v>
      </c>
      <c r="C165" s="11" t="s">
        <v>912</v>
      </c>
      <c r="D165" s="6"/>
      <c r="E165" s="7" t="s">
        <v>913</v>
      </c>
      <c r="F165" s="10">
        <v>45399</v>
      </c>
      <c r="G165" s="18" t="s">
        <v>923</v>
      </c>
      <c r="H165" s="37" t="s">
        <v>413</v>
      </c>
      <c r="I165" s="27" t="s">
        <v>924</v>
      </c>
      <c r="J165" s="7" t="s">
        <v>925</v>
      </c>
      <c r="K165" s="7" t="s">
        <v>926</v>
      </c>
      <c r="L165" s="18">
        <v>1</v>
      </c>
      <c r="M165" s="6" t="s">
        <v>57</v>
      </c>
      <c r="N165" s="7" t="s">
        <v>417</v>
      </c>
      <c r="O165" s="7" t="s">
        <v>702</v>
      </c>
      <c r="P165" s="7" t="s">
        <v>417</v>
      </c>
      <c r="Q165" s="19" t="s">
        <v>927</v>
      </c>
      <c r="R165" s="19" t="s">
        <v>928</v>
      </c>
      <c r="S165" s="20">
        <v>1</v>
      </c>
      <c r="T165" s="19" t="s">
        <v>920</v>
      </c>
      <c r="U165" s="21">
        <v>45443</v>
      </c>
      <c r="V165" s="21">
        <v>45505</v>
      </c>
      <c r="W165" s="59">
        <v>45473</v>
      </c>
      <c r="X165" s="53" t="s">
        <v>929</v>
      </c>
      <c r="Y165" s="26">
        <v>0.6</v>
      </c>
      <c r="Z165" s="22">
        <f t="shared" si="44"/>
        <v>0.6</v>
      </c>
      <c r="AA165" s="23">
        <f t="shared" si="45"/>
        <v>0.6</v>
      </c>
      <c r="AB165" s="8" t="str">
        <f t="shared" si="46"/>
        <v>AMARILLO</v>
      </c>
      <c r="AC165" s="19" t="s">
        <v>930</v>
      </c>
      <c r="AD165" s="19" t="s">
        <v>93</v>
      </c>
      <c r="AE165" s="3"/>
      <c r="AF165" s="3"/>
    </row>
    <row r="166" spans="1:32" s="1" customFormat="1" ht="35.25" customHeight="1" x14ac:dyDescent="0.2">
      <c r="A166" s="82">
        <v>410</v>
      </c>
      <c r="B166" s="28">
        <v>45400</v>
      </c>
      <c r="C166" s="11" t="s">
        <v>912</v>
      </c>
      <c r="D166" s="6"/>
      <c r="E166" s="7" t="s">
        <v>913</v>
      </c>
      <c r="F166" s="10">
        <v>45399</v>
      </c>
      <c r="G166" s="18" t="s">
        <v>923</v>
      </c>
      <c r="H166" s="37" t="s">
        <v>413</v>
      </c>
      <c r="I166" s="27" t="s">
        <v>924</v>
      </c>
      <c r="J166" s="7" t="s">
        <v>925</v>
      </c>
      <c r="K166" s="7" t="s">
        <v>931</v>
      </c>
      <c r="L166" s="18">
        <v>1</v>
      </c>
      <c r="M166" s="6" t="s">
        <v>57</v>
      </c>
      <c r="N166" s="7" t="s">
        <v>417</v>
      </c>
      <c r="O166" s="7" t="s">
        <v>702</v>
      </c>
      <c r="P166" s="7" t="s">
        <v>417</v>
      </c>
      <c r="Q166" s="19" t="s">
        <v>927</v>
      </c>
      <c r="R166" s="19" t="s">
        <v>928</v>
      </c>
      <c r="S166" s="20">
        <v>1</v>
      </c>
      <c r="T166" s="19" t="s">
        <v>920</v>
      </c>
      <c r="U166" s="21">
        <v>45443</v>
      </c>
      <c r="V166" s="21">
        <v>45505</v>
      </c>
      <c r="W166" s="59">
        <v>45473</v>
      </c>
      <c r="X166" s="53" t="s">
        <v>932</v>
      </c>
      <c r="Y166" s="26">
        <v>0.85</v>
      </c>
      <c r="Z166" s="22">
        <f t="shared" si="44"/>
        <v>0.85</v>
      </c>
      <c r="AA166" s="23">
        <f t="shared" si="45"/>
        <v>0.85</v>
      </c>
      <c r="AB166" s="8" t="str">
        <f t="shared" si="46"/>
        <v>AMARILLO</v>
      </c>
      <c r="AC166" s="19" t="s">
        <v>933</v>
      </c>
      <c r="AD166" s="19" t="s">
        <v>93</v>
      </c>
      <c r="AE166" s="3"/>
      <c r="AF166" s="3"/>
    </row>
    <row r="167" spans="1:32" s="1" customFormat="1" ht="35.25" customHeight="1" x14ac:dyDescent="0.2">
      <c r="A167" s="82">
        <v>410</v>
      </c>
      <c r="B167" s="28">
        <v>45400</v>
      </c>
      <c r="C167" s="11" t="s">
        <v>912</v>
      </c>
      <c r="D167" s="6"/>
      <c r="E167" s="7" t="s">
        <v>913</v>
      </c>
      <c r="F167" s="10">
        <v>45399</v>
      </c>
      <c r="G167" s="18" t="s">
        <v>923</v>
      </c>
      <c r="H167" s="37" t="s">
        <v>413</v>
      </c>
      <c r="I167" s="27" t="s">
        <v>924</v>
      </c>
      <c r="J167" s="7" t="s">
        <v>925</v>
      </c>
      <c r="K167" s="7" t="s">
        <v>934</v>
      </c>
      <c r="L167" s="18">
        <v>1</v>
      </c>
      <c r="M167" s="6" t="s">
        <v>305</v>
      </c>
      <c r="N167" s="7" t="s">
        <v>417</v>
      </c>
      <c r="O167" s="7" t="s">
        <v>702</v>
      </c>
      <c r="P167" s="7" t="s">
        <v>417</v>
      </c>
      <c r="Q167" s="19" t="s">
        <v>927</v>
      </c>
      <c r="R167" s="19" t="s">
        <v>928</v>
      </c>
      <c r="S167" s="20">
        <v>1</v>
      </c>
      <c r="T167" s="19" t="s">
        <v>920</v>
      </c>
      <c r="U167" s="21">
        <v>45443</v>
      </c>
      <c r="V167" s="21">
        <v>45657</v>
      </c>
      <c r="W167" s="59">
        <v>45473</v>
      </c>
      <c r="X167" s="26" t="s">
        <v>935</v>
      </c>
      <c r="Y167" s="26">
        <v>0.25</v>
      </c>
      <c r="Z167" s="22">
        <f t="shared" si="44"/>
        <v>0.25</v>
      </c>
      <c r="AA167" s="23">
        <f t="shared" si="45"/>
        <v>0.25</v>
      </c>
      <c r="AB167" s="8" t="str">
        <f t="shared" si="46"/>
        <v>AMARILLO</v>
      </c>
      <c r="AC167" s="19" t="s">
        <v>936</v>
      </c>
      <c r="AD167" s="19" t="s">
        <v>93</v>
      </c>
      <c r="AE167" s="3"/>
      <c r="AF167" s="3"/>
    </row>
    <row r="168" spans="1:32" s="1" customFormat="1" ht="35.25" customHeight="1" x14ac:dyDescent="0.2">
      <c r="A168" s="82">
        <v>410</v>
      </c>
      <c r="B168" s="28">
        <v>45400</v>
      </c>
      <c r="C168" s="11" t="s">
        <v>912</v>
      </c>
      <c r="D168" s="6"/>
      <c r="E168" s="7" t="s">
        <v>913</v>
      </c>
      <c r="F168" s="10">
        <v>45399</v>
      </c>
      <c r="G168" s="18" t="s">
        <v>937</v>
      </c>
      <c r="H168" s="37" t="s">
        <v>413</v>
      </c>
      <c r="I168" s="27" t="s">
        <v>938</v>
      </c>
      <c r="J168" s="7" t="s">
        <v>939</v>
      </c>
      <c r="K168" s="7" t="s">
        <v>940</v>
      </c>
      <c r="L168" s="18">
        <v>1</v>
      </c>
      <c r="M168" s="6" t="s">
        <v>57</v>
      </c>
      <c r="N168" s="7" t="s">
        <v>417</v>
      </c>
      <c r="O168" s="7" t="s">
        <v>702</v>
      </c>
      <c r="P168" s="7" t="s">
        <v>417</v>
      </c>
      <c r="Q168" s="19" t="s">
        <v>927</v>
      </c>
      <c r="R168" s="19" t="s">
        <v>941</v>
      </c>
      <c r="S168" s="20">
        <v>1</v>
      </c>
      <c r="T168" s="19" t="s">
        <v>920</v>
      </c>
      <c r="U168" s="21">
        <v>45443</v>
      </c>
      <c r="V168" s="21">
        <v>45505</v>
      </c>
      <c r="W168" s="59">
        <v>45473</v>
      </c>
      <c r="X168" s="30" t="s">
        <v>942</v>
      </c>
      <c r="Y168" s="26">
        <v>0.25</v>
      </c>
      <c r="Z168" s="22">
        <f t="shared" si="44"/>
        <v>0.25</v>
      </c>
      <c r="AA168" s="23">
        <f t="shared" si="45"/>
        <v>0.25</v>
      </c>
      <c r="AB168" s="8" t="str">
        <f t="shared" si="46"/>
        <v>ROJO</v>
      </c>
      <c r="AC168" s="19" t="s">
        <v>943</v>
      </c>
      <c r="AD168" s="19" t="s">
        <v>93</v>
      </c>
      <c r="AE168" s="3"/>
      <c r="AF168" s="3"/>
    </row>
    <row r="169" spans="1:32" s="1" customFormat="1" ht="35.25" customHeight="1" x14ac:dyDescent="0.2">
      <c r="A169" s="82">
        <v>410</v>
      </c>
      <c r="B169" s="28">
        <v>45400</v>
      </c>
      <c r="C169" s="11" t="s">
        <v>912</v>
      </c>
      <c r="D169" s="6"/>
      <c r="E169" s="7" t="s">
        <v>913</v>
      </c>
      <c r="F169" s="10">
        <v>45399</v>
      </c>
      <c r="G169" s="18" t="s">
        <v>937</v>
      </c>
      <c r="H169" s="37" t="s">
        <v>413</v>
      </c>
      <c r="I169" s="27" t="s">
        <v>938</v>
      </c>
      <c r="J169" s="7" t="s">
        <v>939</v>
      </c>
      <c r="K169" s="7" t="s">
        <v>944</v>
      </c>
      <c r="L169" s="18">
        <v>1</v>
      </c>
      <c r="M169" s="6" t="s">
        <v>57</v>
      </c>
      <c r="N169" s="7" t="s">
        <v>417</v>
      </c>
      <c r="O169" s="7" t="s">
        <v>702</v>
      </c>
      <c r="P169" s="7" t="s">
        <v>417</v>
      </c>
      <c r="Q169" s="19" t="s">
        <v>927</v>
      </c>
      <c r="R169" s="19" t="s">
        <v>941</v>
      </c>
      <c r="S169" s="20">
        <v>1</v>
      </c>
      <c r="T169" s="19" t="s">
        <v>920</v>
      </c>
      <c r="U169" s="21">
        <v>45443</v>
      </c>
      <c r="V169" s="21">
        <v>45505</v>
      </c>
      <c r="W169" s="59">
        <v>45473</v>
      </c>
      <c r="X169" s="53" t="s">
        <v>932</v>
      </c>
      <c r="Y169" s="26">
        <v>0.8</v>
      </c>
      <c r="Z169" s="22">
        <f t="shared" si="44"/>
        <v>0.8</v>
      </c>
      <c r="AA169" s="23">
        <f t="shared" si="45"/>
        <v>0.8</v>
      </c>
      <c r="AB169" s="8" t="str">
        <f t="shared" si="46"/>
        <v>AMARILLO</v>
      </c>
      <c r="AC169" s="19" t="s">
        <v>945</v>
      </c>
      <c r="AD169" s="19" t="s">
        <v>93</v>
      </c>
      <c r="AE169" s="3"/>
      <c r="AF169" s="3"/>
    </row>
    <row r="170" spans="1:32" s="1" customFormat="1" ht="35.25" customHeight="1" x14ac:dyDescent="0.2">
      <c r="A170" s="82">
        <v>410</v>
      </c>
      <c r="B170" s="28">
        <v>45400</v>
      </c>
      <c r="C170" s="11" t="s">
        <v>912</v>
      </c>
      <c r="D170" s="6"/>
      <c r="E170" s="7" t="s">
        <v>913</v>
      </c>
      <c r="F170" s="10">
        <v>45399</v>
      </c>
      <c r="G170" s="18" t="s">
        <v>937</v>
      </c>
      <c r="H170" s="37" t="s">
        <v>413</v>
      </c>
      <c r="I170" s="27" t="s">
        <v>938</v>
      </c>
      <c r="J170" s="7" t="s">
        <v>939</v>
      </c>
      <c r="K170" s="7" t="s">
        <v>946</v>
      </c>
      <c r="L170" s="18">
        <v>1</v>
      </c>
      <c r="M170" s="6" t="s">
        <v>305</v>
      </c>
      <c r="N170" s="7" t="s">
        <v>417</v>
      </c>
      <c r="O170" s="7" t="s">
        <v>702</v>
      </c>
      <c r="P170" s="7" t="s">
        <v>417</v>
      </c>
      <c r="Q170" s="19" t="s">
        <v>927</v>
      </c>
      <c r="R170" s="19" t="s">
        <v>941</v>
      </c>
      <c r="S170" s="20">
        <v>1</v>
      </c>
      <c r="T170" s="19" t="s">
        <v>920</v>
      </c>
      <c r="U170" s="21">
        <v>45443</v>
      </c>
      <c r="V170" s="21">
        <v>45657</v>
      </c>
      <c r="W170" s="59">
        <v>45473</v>
      </c>
      <c r="X170" s="26" t="s">
        <v>935</v>
      </c>
      <c r="Y170" s="26">
        <v>0.25</v>
      </c>
      <c r="Z170" s="22">
        <f t="shared" si="44"/>
        <v>0.25</v>
      </c>
      <c r="AA170" s="23">
        <f t="shared" si="45"/>
        <v>0.25</v>
      </c>
      <c r="AB170" s="8" t="str">
        <f t="shared" si="46"/>
        <v>AMARILLO</v>
      </c>
      <c r="AC170" s="19" t="s">
        <v>947</v>
      </c>
      <c r="AD170" s="19" t="s">
        <v>93</v>
      </c>
      <c r="AE170" s="3"/>
      <c r="AF170" s="3"/>
    </row>
    <row r="171" spans="1:32" s="1" customFormat="1" ht="35.25" customHeight="1" x14ac:dyDescent="0.2">
      <c r="A171" s="82">
        <v>410</v>
      </c>
      <c r="B171" s="28">
        <v>45400</v>
      </c>
      <c r="C171" s="11" t="s">
        <v>912</v>
      </c>
      <c r="D171" s="6"/>
      <c r="E171" s="7" t="s">
        <v>913</v>
      </c>
      <c r="F171" s="10">
        <v>45399</v>
      </c>
      <c r="G171" s="18" t="s">
        <v>948</v>
      </c>
      <c r="H171" s="37" t="s">
        <v>413</v>
      </c>
      <c r="I171" s="27" t="s">
        <v>949</v>
      </c>
      <c r="J171" s="7" t="s">
        <v>950</v>
      </c>
      <c r="K171" s="7" t="s">
        <v>951</v>
      </c>
      <c r="L171" s="18">
        <v>1</v>
      </c>
      <c r="M171" s="6" t="s">
        <v>305</v>
      </c>
      <c r="N171" s="7" t="s">
        <v>417</v>
      </c>
      <c r="O171" s="7" t="s">
        <v>702</v>
      </c>
      <c r="P171" s="7" t="s">
        <v>417</v>
      </c>
      <c r="Q171" s="19" t="s">
        <v>927</v>
      </c>
      <c r="R171" s="19" t="s">
        <v>928</v>
      </c>
      <c r="S171" s="20">
        <v>1</v>
      </c>
      <c r="T171" s="19" t="s">
        <v>920</v>
      </c>
      <c r="U171" s="21">
        <v>45443</v>
      </c>
      <c r="V171" s="21">
        <v>45746</v>
      </c>
      <c r="W171" s="59">
        <v>45473</v>
      </c>
      <c r="X171" s="54" t="s">
        <v>952</v>
      </c>
      <c r="Y171" s="26">
        <v>0.25</v>
      </c>
      <c r="Z171" s="22">
        <f t="shared" si="44"/>
        <v>0.25</v>
      </c>
      <c r="AA171" s="23">
        <f t="shared" si="45"/>
        <v>0.25</v>
      </c>
      <c r="AB171" s="8" t="str">
        <f t="shared" si="46"/>
        <v>AMARILLO</v>
      </c>
      <c r="AC171" s="19" t="s">
        <v>953</v>
      </c>
      <c r="AD171" s="19" t="s">
        <v>93</v>
      </c>
      <c r="AE171" s="3"/>
      <c r="AF171" s="3"/>
    </row>
    <row r="172" spans="1:32" s="1" customFormat="1" ht="35.25" customHeight="1" x14ac:dyDescent="0.2">
      <c r="A172" s="82">
        <v>410</v>
      </c>
      <c r="B172" s="28">
        <v>45400</v>
      </c>
      <c r="C172" s="11" t="s">
        <v>912</v>
      </c>
      <c r="D172" s="6"/>
      <c r="E172" s="7" t="s">
        <v>913</v>
      </c>
      <c r="F172" s="10">
        <v>45399</v>
      </c>
      <c r="G172" s="18" t="s">
        <v>948</v>
      </c>
      <c r="H172" s="37" t="s">
        <v>413</v>
      </c>
      <c r="I172" s="27" t="s">
        <v>949</v>
      </c>
      <c r="J172" s="7" t="s">
        <v>950</v>
      </c>
      <c r="K172" s="7" t="s">
        <v>954</v>
      </c>
      <c r="L172" s="18">
        <v>1</v>
      </c>
      <c r="M172" s="6" t="s">
        <v>57</v>
      </c>
      <c r="N172" s="7" t="s">
        <v>417</v>
      </c>
      <c r="O172" s="7" t="s">
        <v>702</v>
      </c>
      <c r="P172" s="7" t="s">
        <v>417</v>
      </c>
      <c r="Q172" s="19" t="s">
        <v>927</v>
      </c>
      <c r="R172" s="19" t="s">
        <v>928</v>
      </c>
      <c r="S172" s="20">
        <v>1</v>
      </c>
      <c r="T172" s="19" t="s">
        <v>920</v>
      </c>
      <c r="U172" s="21">
        <v>45443</v>
      </c>
      <c r="V172" s="21">
        <v>45746</v>
      </c>
      <c r="W172" s="59">
        <v>45473</v>
      </c>
      <c r="X172" s="54" t="s">
        <v>955</v>
      </c>
      <c r="Y172" s="26">
        <v>0.25</v>
      </c>
      <c r="Z172" s="22">
        <f t="shared" si="44"/>
        <v>0.25</v>
      </c>
      <c r="AA172" s="23">
        <f t="shared" si="45"/>
        <v>0.25</v>
      </c>
      <c r="AB172" s="8" t="str">
        <f t="shared" si="46"/>
        <v>AMARILLO</v>
      </c>
      <c r="AC172" s="19" t="s">
        <v>956</v>
      </c>
      <c r="AD172" s="19" t="s">
        <v>93</v>
      </c>
      <c r="AE172" s="3"/>
      <c r="AF172" s="3"/>
    </row>
    <row r="173" spans="1:32" s="1" customFormat="1" ht="35.25" customHeight="1" x14ac:dyDescent="0.2">
      <c r="A173" s="82">
        <v>410</v>
      </c>
      <c r="B173" s="28">
        <v>45400</v>
      </c>
      <c r="C173" s="11" t="s">
        <v>912</v>
      </c>
      <c r="D173" s="6"/>
      <c r="E173" s="7" t="s">
        <v>913</v>
      </c>
      <c r="F173" s="10">
        <v>45399</v>
      </c>
      <c r="G173" s="18" t="s">
        <v>957</v>
      </c>
      <c r="H173" s="37" t="s">
        <v>413</v>
      </c>
      <c r="I173" s="27" t="s">
        <v>958</v>
      </c>
      <c r="J173" s="7" t="s">
        <v>959</v>
      </c>
      <c r="K173" s="7" t="s">
        <v>960</v>
      </c>
      <c r="L173" s="18">
        <v>3</v>
      </c>
      <c r="M173" s="6" t="s">
        <v>305</v>
      </c>
      <c r="N173" s="7" t="s">
        <v>417</v>
      </c>
      <c r="O173" s="7" t="s">
        <v>702</v>
      </c>
      <c r="P173" s="7" t="str">
        <f>IF(O173="","",VLOOKUP(O173,[1]Datos!$A$2:$B$42,2,FALSE))</f>
        <v>Mauricio Ayala Vasquez</v>
      </c>
      <c r="Q173" s="19" t="s">
        <v>927</v>
      </c>
      <c r="R173" s="19" t="s">
        <v>961</v>
      </c>
      <c r="S173" s="20">
        <v>1</v>
      </c>
      <c r="T173" s="19" t="s">
        <v>920</v>
      </c>
      <c r="U173" s="21">
        <v>45443</v>
      </c>
      <c r="V173" s="21">
        <v>45746</v>
      </c>
      <c r="W173" s="59">
        <v>45473</v>
      </c>
      <c r="X173" s="30" t="s">
        <v>962</v>
      </c>
      <c r="Y173" s="26">
        <v>1</v>
      </c>
      <c r="Z173" s="22">
        <f t="shared" si="44"/>
        <v>0.33333333333333331</v>
      </c>
      <c r="AA173" s="23">
        <f t="shared" si="45"/>
        <v>0.33333333333333331</v>
      </c>
      <c r="AB173" s="8" t="str">
        <f t="shared" si="46"/>
        <v>AMARILLO</v>
      </c>
      <c r="AC173" s="19" t="s">
        <v>963</v>
      </c>
      <c r="AD173" s="19" t="s">
        <v>93</v>
      </c>
      <c r="AE173" s="3"/>
      <c r="AF173" s="3"/>
    </row>
    <row r="174" spans="1:32" s="1" customFormat="1" ht="35.25" customHeight="1" x14ac:dyDescent="0.2">
      <c r="A174" s="82">
        <v>410</v>
      </c>
      <c r="B174" s="28">
        <v>45400</v>
      </c>
      <c r="C174" s="11" t="s">
        <v>912</v>
      </c>
      <c r="D174" s="6"/>
      <c r="E174" s="7" t="s">
        <v>913</v>
      </c>
      <c r="F174" s="10">
        <v>45399</v>
      </c>
      <c r="G174" s="18" t="s">
        <v>957</v>
      </c>
      <c r="H174" s="37" t="s">
        <v>413</v>
      </c>
      <c r="I174" s="27" t="s">
        <v>958</v>
      </c>
      <c r="J174" s="7" t="s">
        <v>959</v>
      </c>
      <c r="K174" s="7" t="s">
        <v>964</v>
      </c>
      <c r="L174" s="18">
        <v>1</v>
      </c>
      <c r="M174" s="6" t="s">
        <v>57</v>
      </c>
      <c r="N174" s="7" t="s">
        <v>417</v>
      </c>
      <c r="O174" s="7" t="s">
        <v>702</v>
      </c>
      <c r="P174" s="7" t="str">
        <f>IF(O174="","",VLOOKUP(O174,[1]Datos!$A$2:$B$42,2,FALSE))</f>
        <v>Mauricio Ayala Vasquez</v>
      </c>
      <c r="Q174" s="19" t="s">
        <v>927</v>
      </c>
      <c r="R174" s="19" t="s">
        <v>961</v>
      </c>
      <c r="S174" s="20">
        <v>1</v>
      </c>
      <c r="T174" s="19" t="s">
        <v>920</v>
      </c>
      <c r="U174" s="21">
        <v>45443</v>
      </c>
      <c r="V174" s="21">
        <v>45746</v>
      </c>
      <c r="W174" s="59">
        <v>45473</v>
      </c>
      <c r="X174" s="30" t="s">
        <v>962</v>
      </c>
      <c r="Y174" s="26">
        <v>0.25</v>
      </c>
      <c r="Z174" s="22">
        <f t="shared" si="44"/>
        <v>0.25</v>
      </c>
      <c r="AA174" s="23">
        <f t="shared" si="45"/>
        <v>0.25</v>
      </c>
      <c r="AB174" s="8" t="str">
        <f t="shared" si="46"/>
        <v>AMARILLO</v>
      </c>
      <c r="AC174" s="19" t="s">
        <v>963</v>
      </c>
      <c r="AD174" s="19" t="s">
        <v>93</v>
      </c>
      <c r="AE174" s="3"/>
      <c r="AF174" s="3"/>
    </row>
    <row r="175" spans="1:32" s="1" customFormat="1" ht="35.25" customHeight="1" x14ac:dyDescent="0.2">
      <c r="A175" s="82">
        <v>410</v>
      </c>
      <c r="B175" s="28">
        <v>45400</v>
      </c>
      <c r="C175" s="11" t="s">
        <v>912</v>
      </c>
      <c r="D175" s="6"/>
      <c r="E175" s="7" t="s">
        <v>913</v>
      </c>
      <c r="F175" s="10">
        <v>45399</v>
      </c>
      <c r="G175" s="18" t="s">
        <v>957</v>
      </c>
      <c r="H175" s="37" t="s">
        <v>413</v>
      </c>
      <c r="I175" s="27" t="s">
        <v>958</v>
      </c>
      <c r="J175" s="7" t="s">
        <v>959</v>
      </c>
      <c r="K175" s="7" t="s">
        <v>965</v>
      </c>
      <c r="L175" s="18">
        <v>1</v>
      </c>
      <c r="M175" s="6" t="s">
        <v>57</v>
      </c>
      <c r="N175" s="7" t="s">
        <v>417</v>
      </c>
      <c r="O175" s="7" t="s">
        <v>702</v>
      </c>
      <c r="P175" s="7" t="str">
        <f>IF(O175="","",VLOOKUP(O175,[1]Datos!$A$2:$B$42,2,FALSE))</f>
        <v>Mauricio Ayala Vasquez</v>
      </c>
      <c r="Q175" s="19" t="s">
        <v>927</v>
      </c>
      <c r="R175" s="19" t="s">
        <v>961</v>
      </c>
      <c r="S175" s="20">
        <v>1</v>
      </c>
      <c r="T175" s="19" t="s">
        <v>920</v>
      </c>
      <c r="U175" s="21">
        <v>45443</v>
      </c>
      <c r="V175" s="21">
        <v>45746</v>
      </c>
      <c r="W175" s="59">
        <v>45473</v>
      </c>
      <c r="X175" s="54" t="s">
        <v>952</v>
      </c>
      <c r="Y175" s="26">
        <v>0.25</v>
      </c>
      <c r="Z175" s="22">
        <f t="shared" si="44"/>
        <v>0.25</v>
      </c>
      <c r="AA175" s="23">
        <f t="shared" si="45"/>
        <v>0.25</v>
      </c>
      <c r="AB175" s="8" t="str">
        <f t="shared" si="46"/>
        <v>AMARILLO</v>
      </c>
      <c r="AC175" s="19" t="s">
        <v>966</v>
      </c>
      <c r="AD175" s="19" t="s">
        <v>93</v>
      </c>
      <c r="AE175" s="3"/>
      <c r="AF175" s="3"/>
    </row>
    <row r="176" spans="1:32" s="1" customFormat="1" ht="35.25" customHeight="1" x14ac:dyDescent="0.2">
      <c r="A176" s="82">
        <v>410</v>
      </c>
      <c r="B176" s="28">
        <v>45400</v>
      </c>
      <c r="C176" s="11" t="s">
        <v>912</v>
      </c>
      <c r="D176" s="6"/>
      <c r="E176" s="7" t="s">
        <v>913</v>
      </c>
      <c r="F176" s="10">
        <v>45399</v>
      </c>
      <c r="G176" s="18" t="s">
        <v>957</v>
      </c>
      <c r="H176" s="37" t="s">
        <v>413</v>
      </c>
      <c r="I176" s="27" t="s">
        <v>958</v>
      </c>
      <c r="J176" s="7" t="s">
        <v>959</v>
      </c>
      <c r="K176" s="7" t="s">
        <v>967</v>
      </c>
      <c r="L176" s="18">
        <v>1</v>
      </c>
      <c r="M176" s="6" t="s">
        <v>305</v>
      </c>
      <c r="N176" s="7" t="s">
        <v>417</v>
      </c>
      <c r="O176" s="7" t="s">
        <v>702</v>
      </c>
      <c r="P176" s="7" t="str">
        <f>IF(O176="","",VLOOKUP(O176,[1]Datos!$A$2:$B$42,2,FALSE))</f>
        <v>Mauricio Ayala Vasquez</v>
      </c>
      <c r="Q176" s="19" t="s">
        <v>927</v>
      </c>
      <c r="R176" s="19" t="s">
        <v>961</v>
      </c>
      <c r="S176" s="20">
        <v>1</v>
      </c>
      <c r="T176" s="19" t="s">
        <v>920</v>
      </c>
      <c r="U176" s="21">
        <v>45443</v>
      </c>
      <c r="V176" s="21">
        <v>45746</v>
      </c>
      <c r="W176" s="59">
        <v>45473</v>
      </c>
      <c r="X176" s="54" t="s">
        <v>955</v>
      </c>
      <c r="Y176" s="26">
        <v>0.25</v>
      </c>
      <c r="Z176" s="22">
        <f t="shared" si="44"/>
        <v>0.25</v>
      </c>
      <c r="AA176" s="23">
        <f t="shared" si="45"/>
        <v>0.25</v>
      </c>
      <c r="AB176" s="8" t="str">
        <f t="shared" si="46"/>
        <v>AMARILLO</v>
      </c>
      <c r="AC176" s="19" t="s">
        <v>956</v>
      </c>
      <c r="AD176" s="19" t="s">
        <v>93</v>
      </c>
      <c r="AE176" s="3"/>
      <c r="AF176" s="3"/>
    </row>
    <row r="177" spans="1:32" s="1" customFormat="1" ht="35.25" customHeight="1" x14ac:dyDescent="0.2">
      <c r="A177" s="82">
        <v>410</v>
      </c>
      <c r="B177" s="28">
        <v>45400</v>
      </c>
      <c r="C177" s="11" t="s">
        <v>912</v>
      </c>
      <c r="D177" s="6"/>
      <c r="E177" s="7" t="s">
        <v>913</v>
      </c>
      <c r="F177" s="10">
        <v>45399</v>
      </c>
      <c r="G177" s="18" t="s">
        <v>968</v>
      </c>
      <c r="H177" s="37" t="s">
        <v>413</v>
      </c>
      <c r="I177" s="27" t="s">
        <v>969</v>
      </c>
      <c r="J177" s="7" t="s">
        <v>959</v>
      </c>
      <c r="K177" s="7" t="s">
        <v>960</v>
      </c>
      <c r="L177" s="18">
        <v>3</v>
      </c>
      <c r="M177" s="6" t="s">
        <v>305</v>
      </c>
      <c r="N177" s="7" t="s">
        <v>417</v>
      </c>
      <c r="O177" s="7" t="s">
        <v>702</v>
      </c>
      <c r="P177" s="7" t="str">
        <f>IF(O177="","",VLOOKUP(O177,[1]Datos!$A$2:$B$42,2,FALSE))</f>
        <v>Mauricio Ayala Vasquez</v>
      </c>
      <c r="Q177" s="19" t="s">
        <v>927</v>
      </c>
      <c r="R177" s="19" t="s">
        <v>961</v>
      </c>
      <c r="S177" s="20">
        <v>1</v>
      </c>
      <c r="T177" s="19" t="s">
        <v>920</v>
      </c>
      <c r="U177" s="21">
        <v>45443</v>
      </c>
      <c r="V177" s="21">
        <v>45746</v>
      </c>
      <c r="W177" s="59">
        <v>45473</v>
      </c>
      <c r="X177" s="30" t="s">
        <v>962</v>
      </c>
      <c r="Y177" s="26">
        <v>1</v>
      </c>
      <c r="Z177" s="22">
        <f t="shared" si="44"/>
        <v>0.33333333333333331</v>
      </c>
      <c r="AA177" s="23">
        <f t="shared" si="45"/>
        <v>0.33333333333333331</v>
      </c>
      <c r="AB177" s="8" t="str">
        <f t="shared" si="46"/>
        <v>AMARILLO</v>
      </c>
      <c r="AC177" s="19" t="s">
        <v>963</v>
      </c>
      <c r="AD177" s="19" t="s">
        <v>93</v>
      </c>
      <c r="AE177" s="3"/>
      <c r="AF177" s="3"/>
    </row>
    <row r="178" spans="1:32" s="1" customFormat="1" ht="35.25" customHeight="1" x14ac:dyDescent="0.2">
      <c r="A178" s="82">
        <v>410</v>
      </c>
      <c r="B178" s="28">
        <v>45400</v>
      </c>
      <c r="C178" s="11" t="s">
        <v>912</v>
      </c>
      <c r="D178" s="6"/>
      <c r="E178" s="7" t="s">
        <v>913</v>
      </c>
      <c r="F178" s="10">
        <v>45399</v>
      </c>
      <c r="G178" s="18" t="s">
        <v>968</v>
      </c>
      <c r="H178" s="37" t="s">
        <v>413</v>
      </c>
      <c r="I178" s="27" t="s">
        <v>969</v>
      </c>
      <c r="J178" s="7" t="s">
        <v>959</v>
      </c>
      <c r="K178" s="7" t="s">
        <v>964</v>
      </c>
      <c r="L178" s="18">
        <v>1</v>
      </c>
      <c r="M178" s="6" t="s">
        <v>57</v>
      </c>
      <c r="N178" s="7" t="s">
        <v>417</v>
      </c>
      <c r="O178" s="7" t="s">
        <v>702</v>
      </c>
      <c r="P178" s="7" t="str">
        <f>IF(O178="","",VLOOKUP(O178,[1]Datos!$A$2:$B$42,2,FALSE))</f>
        <v>Mauricio Ayala Vasquez</v>
      </c>
      <c r="Q178" s="19" t="s">
        <v>927</v>
      </c>
      <c r="R178" s="19" t="s">
        <v>961</v>
      </c>
      <c r="S178" s="20">
        <v>1</v>
      </c>
      <c r="T178" s="19" t="s">
        <v>920</v>
      </c>
      <c r="U178" s="21">
        <v>45443</v>
      </c>
      <c r="V178" s="21">
        <v>45746</v>
      </c>
      <c r="W178" s="59">
        <v>45473</v>
      </c>
      <c r="X178" s="30" t="s">
        <v>962</v>
      </c>
      <c r="Y178" s="26">
        <v>0.25</v>
      </c>
      <c r="Z178" s="22">
        <f t="shared" si="44"/>
        <v>0.25</v>
      </c>
      <c r="AA178" s="23">
        <f t="shared" si="45"/>
        <v>0.25</v>
      </c>
      <c r="AB178" s="8" t="str">
        <f t="shared" si="46"/>
        <v>AMARILLO</v>
      </c>
      <c r="AC178" s="19" t="s">
        <v>963</v>
      </c>
      <c r="AD178" s="19" t="s">
        <v>93</v>
      </c>
      <c r="AE178" s="3"/>
      <c r="AF178" s="3"/>
    </row>
    <row r="179" spans="1:32" s="1" customFormat="1" ht="35.25" customHeight="1" x14ac:dyDescent="0.2">
      <c r="A179" s="82">
        <v>410</v>
      </c>
      <c r="B179" s="28">
        <v>45400</v>
      </c>
      <c r="C179" s="11" t="s">
        <v>912</v>
      </c>
      <c r="D179" s="6"/>
      <c r="E179" s="7" t="s">
        <v>913</v>
      </c>
      <c r="F179" s="10">
        <v>45399</v>
      </c>
      <c r="G179" s="18" t="s">
        <v>968</v>
      </c>
      <c r="H179" s="37" t="s">
        <v>413</v>
      </c>
      <c r="I179" s="27" t="s">
        <v>969</v>
      </c>
      <c r="J179" s="7" t="s">
        <v>959</v>
      </c>
      <c r="K179" s="7" t="s">
        <v>965</v>
      </c>
      <c r="L179" s="18">
        <v>1</v>
      </c>
      <c r="M179" s="6" t="s">
        <v>57</v>
      </c>
      <c r="N179" s="7" t="s">
        <v>417</v>
      </c>
      <c r="O179" s="7" t="s">
        <v>702</v>
      </c>
      <c r="P179" s="7" t="str">
        <f>IF(O179="","",VLOOKUP(O179,[1]Datos!$A$2:$B$42,2,FALSE))</f>
        <v>Mauricio Ayala Vasquez</v>
      </c>
      <c r="Q179" s="19" t="s">
        <v>927</v>
      </c>
      <c r="R179" s="19" t="s">
        <v>961</v>
      </c>
      <c r="S179" s="20">
        <v>1</v>
      </c>
      <c r="T179" s="19" t="s">
        <v>920</v>
      </c>
      <c r="U179" s="21">
        <v>45443</v>
      </c>
      <c r="V179" s="21">
        <v>45746</v>
      </c>
      <c r="W179" s="59">
        <v>45473</v>
      </c>
      <c r="X179" s="54" t="s">
        <v>952</v>
      </c>
      <c r="Y179" s="26">
        <v>0.25</v>
      </c>
      <c r="Z179" s="22">
        <f t="shared" si="44"/>
        <v>0.25</v>
      </c>
      <c r="AA179" s="23">
        <f t="shared" si="45"/>
        <v>0.25</v>
      </c>
      <c r="AB179" s="8" t="str">
        <f t="shared" si="46"/>
        <v>AMARILLO</v>
      </c>
      <c r="AC179" s="19" t="s">
        <v>953</v>
      </c>
      <c r="AD179" s="19" t="s">
        <v>93</v>
      </c>
      <c r="AE179" s="3"/>
      <c r="AF179" s="3"/>
    </row>
    <row r="180" spans="1:32" s="1" customFormat="1" ht="35.25" customHeight="1" x14ac:dyDescent="0.2">
      <c r="A180" s="82">
        <v>410</v>
      </c>
      <c r="B180" s="28">
        <v>45400</v>
      </c>
      <c r="C180" s="11" t="s">
        <v>912</v>
      </c>
      <c r="D180" s="6"/>
      <c r="E180" s="7" t="s">
        <v>913</v>
      </c>
      <c r="F180" s="10">
        <v>45399</v>
      </c>
      <c r="G180" s="18" t="s">
        <v>968</v>
      </c>
      <c r="H180" s="37" t="s">
        <v>413</v>
      </c>
      <c r="I180" s="27" t="s">
        <v>969</v>
      </c>
      <c r="J180" s="7" t="s">
        <v>959</v>
      </c>
      <c r="K180" s="7" t="s">
        <v>970</v>
      </c>
      <c r="L180" s="18">
        <v>1</v>
      </c>
      <c r="M180" s="6" t="s">
        <v>305</v>
      </c>
      <c r="N180" s="7" t="s">
        <v>417</v>
      </c>
      <c r="O180" s="7" t="s">
        <v>702</v>
      </c>
      <c r="P180" s="7" t="str">
        <f>IF(O180="","",VLOOKUP(O180,[1]Datos!$A$2:$B$42,2,FALSE))</f>
        <v>Mauricio Ayala Vasquez</v>
      </c>
      <c r="Q180" s="19" t="s">
        <v>927</v>
      </c>
      <c r="R180" s="19" t="s">
        <v>961</v>
      </c>
      <c r="S180" s="20">
        <v>1</v>
      </c>
      <c r="T180" s="19" t="s">
        <v>920</v>
      </c>
      <c r="U180" s="21">
        <v>45443</v>
      </c>
      <c r="V180" s="21">
        <v>45746</v>
      </c>
      <c r="W180" s="59">
        <v>45473</v>
      </c>
      <c r="X180" s="54" t="s">
        <v>955</v>
      </c>
      <c r="Y180" s="26">
        <v>0.25</v>
      </c>
      <c r="Z180" s="22">
        <f t="shared" si="44"/>
        <v>0.25</v>
      </c>
      <c r="AA180" s="23">
        <f t="shared" si="45"/>
        <v>0.25</v>
      </c>
      <c r="AB180" s="8" t="str">
        <f t="shared" si="46"/>
        <v>AMARILLO</v>
      </c>
      <c r="AC180" s="19" t="s">
        <v>956</v>
      </c>
      <c r="AD180" s="19" t="s">
        <v>93</v>
      </c>
      <c r="AE180" s="3"/>
      <c r="AF180" s="3"/>
    </row>
    <row r="181" spans="1:32" s="1" customFormat="1" ht="35.25" customHeight="1" x14ac:dyDescent="0.2">
      <c r="A181" s="82">
        <v>410</v>
      </c>
      <c r="B181" s="28">
        <v>45400</v>
      </c>
      <c r="C181" s="11" t="s">
        <v>912</v>
      </c>
      <c r="D181" s="6"/>
      <c r="E181" s="7" t="s">
        <v>913</v>
      </c>
      <c r="F181" s="10">
        <v>45399</v>
      </c>
      <c r="G181" s="18" t="s">
        <v>971</v>
      </c>
      <c r="H181" s="37" t="s">
        <v>99</v>
      </c>
      <c r="I181" s="27" t="s">
        <v>972</v>
      </c>
      <c r="J181" s="7" t="s">
        <v>973</v>
      </c>
      <c r="K181" s="7" t="s">
        <v>974</v>
      </c>
      <c r="L181" s="18">
        <v>1</v>
      </c>
      <c r="M181" s="6" t="s">
        <v>57</v>
      </c>
      <c r="N181" s="7" t="str">
        <f>IF(H181="","",VLOOKUP(H181,[1]Datos!$A$2:$B$12,2,FALSE))</f>
        <v>Mónica María Pérez Barragán</v>
      </c>
      <c r="O181" s="7" t="s">
        <v>918</v>
      </c>
      <c r="P181" s="7" t="s">
        <v>101</v>
      </c>
      <c r="Q181" s="19" t="s">
        <v>513</v>
      </c>
      <c r="R181" s="19" t="s">
        <v>919</v>
      </c>
      <c r="S181" s="20">
        <v>1</v>
      </c>
      <c r="T181" s="19" t="s">
        <v>920</v>
      </c>
      <c r="U181" s="21">
        <v>45443</v>
      </c>
      <c r="V181" s="21">
        <v>45534</v>
      </c>
      <c r="W181" s="59">
        <v>45473</v>
      </c>
      <c r="X181" s="19" t="s">
        <v>975</v>
      </c>
      <c r="Y181" s="26">
        <v>0.8</v>
      </c>
      <c r="Z181" s="22">
        <f t="shared" si="44"/>
        <v>0.8</v>
      </c>
      <c r="AA181" s="23">
        <f t="shared" si="45"/>
        <v>0.8</v>
      </c>
      <c r="AB181" s="8" t="str">
        <f t="shared" si="46"/>
        <v>AMARILLO</v>
      </c>
      <c r="AC181" s="19" t="s">
        <v>976</v>
      </c>
      <c r="AD181" s="19" t="s">
        <v>105</v>
      </c>
      <c r="AE181" s="3"/>
      <c r="AF181" s="3"/>
    </row>
    <row r="182" spans="1:32" s="1" customFormat="1" ht="35.25" customHeight="1" x14ac:dyDescent="0.2">
      <c r="A182" s="82">
        <v>410</v>
      </c>
      <c r="B182" s="28">
        <v>45400</v>
      </c>
      <c r="C182" s="11" t="s">
        <v>912</v>
      </c>
      <c r="D182" s="6"/>
      <c r="E182" s="7" t="s">
        <v>913</v>
      </c>
      <c r="F182" s="10">
        <v>45399</v>
      </c>
      <c r="G182" s="18" t="s">
        <v>977</v>
      </c>
      <c r="H182" s="37" t="s">
        <v>413</v>
      </c>
      <c r="I182" s="27" t="s">
        <v>978</v>
      </c>
      <c r="J182" s="7" t="s">
        <v>979</v>
      </c>
      <c r="K182" s="7" t="s">
        <v>980</v>
      </c>
      <c r="L182" s="18">
        <v>3</v>
      </c>
      <c r="M182" s="6" t="s">
        <v>305</v>
      </c>
      <c r="N182" s="7" t="s">
        <v>417</v>
      </c>
      <c r="O182" s="7" t="s">
        <v>702</v>
      </c>
      <c r="P182" s="7" t="str">
        <f>IF(O182="","",VLOOKUP(O182,[1]Datos!$A$2:$B$42,2,FALSE))</f>
        <v>Mauricio Ayala Vasquez</v>
      </c>
      <c r="Q182" s="19" t="s">
        <v>927</v>
      </c>
      <c r="R182" s="19" t="s">
        <v>981</v>
      </c>
      <c r="S182" s="20">
        <v>1</v>
      </c>
      <c r="T182" s="19" t="s">
        <v>920</v>
      </c>
      <c r="U182" s="21">
        <v>45443</v>
      </c>
      <c r="V182" s="21">
        <v>45746</v>
      </c>
      <c r="W182" s="59">
        <v>45473</v>
      </c>
      <c r="X182" s="53" t="s">
        <v>982</v>
      </c>
      <c r="Y182" s="26">
        <v>0.3</v>
      </c>
      <c r="Z182" s="22">
        <f t="shared" si="44"/>
        <v>9.9999999999999992E-2</v>
      </c>
      <c r="AA182" s="23">
        <f t="shared" si="45"/>
        <v>9.9999999999999992E-2</v>
      </c>
      <c r="AB182" s="8" t="str">
        <f t="shared" si="46"/>
        <v>AMARILLO</v>
      </c>
      <c r="AC182" s="19" t="s">
        <v>983</v>
      </c>
      <c r="AD182" s="19" t="s">
        <v>93</v>
      </c>
      <c r="AE182" s="3"/>
      <c r="AF182" s="3"/>
    </row>
    <row r="183" spans="1:32" s="1" customFormat="1" ht="35.25" customHeight="1" x14ac:dyDescent="0.2">
      <c r="A183" s="82">
        <v>410</v>
      </c>
      <c r="B183" s="28">
        <v>45400</v>
      </c>
      <c r="C183" s="11" t="s">
        <v>912</v>
      </c>
      <c r="D183" s="6"/>
      <c r="E183" s="7" t="s">
        <v>913</v>
      </c>
      <c r="F183" s="10">
        <v>45399</v>
      </c>
      <c r="G183" s="18" t="s">
        <v>977</v>
      </c>
      <c r="H183" s="37" t="s">
        <v>413</v>
      </c>
      <c r="I183" s="27" t="s">
        <v>978</v>
      </c>
      <c r="J183" s="7" t="s">
        <v>979</v>
      </c>
      <c r="K183" s="7" t="s">
        <v>984</v>
      </c>
      <c r="L183" s="18">
        <v>1</v>
      </c>
      <c r="M183" s="6" t="s">
        <v>57</v>
      </c>
      <c r="N183" s="7" t="s">
        <v>417</v>
      </c>
      <c r="O183" s="7" t="s">
        <v>702</v>
      </c>
      <c r="P183" s="7" t="str">
        <f>IF(O183="","",VLOOKUP(O183,[1]Datos!$A$2:$B$42,2,FALSE))</f>
        <v>Mauricio Ayala Vasquez</v>
      </c>
      <c r="Q183" s="19" t="s">
        <v>927</v>
      </c>
      <c r="R183" s="19" t="s">
        <v>981</v>
      </c>
      <c r="S183" s="20">
        <v>1</v>
      </c>
      <c r="T183" s="19" t="s">
        <v>920</v>
      </c>
      <c r="U183" s="21">
        <v>45443</v>
      </c>
      <c r="V183" s="21">
        <v>45746</v>
      </c>
      <c r="W183" s="59">
        <v>45473</v>
      </c>
      <c r="X183" s="30" t="s">
        <v>985</v>
      </c>
      <c r="Y183" s="26">
        <v>0.3</v>
      </c>
      <c r="Z183" s="22">
        <f t="shared" si="44"/>
        <v>0.3</v>
      </c>
      <c r="AA183" s="23">
        <f t="shared" si="45"/>
        <v>0.3</v>
      </c>
      <c r="AB183" s="8" t="str">
        <f t="shared" si="46"/>
        <v>AMARILLO</v>
      </c>
      <c r="AC183" s="19" t="s">
        <v>986</v>
      </c>
      <c r="AD183" s="19" t="s">
        <v>93</v>
      </c>
      <c r="AE183" s="3"/>
      <c r="AF183" s="3"/>
    </row>
    <row r="184" spans="1:32" s="1" customFormat="1" ht="35.25" customHeight="1" x14ac:dyDescent="0.2">
      <c r="A184" s="82">
        <v>410</v>
      </c>
      <c r="B184" s="28">
        <v>45400</v>
      </c>
      <c r="C184" s="11" t="s">
        <v>912</v>
      </c>
      <c r="D184" s="6"/>
      <c r="E184" s="7" t="s">
        <v>913</v>
      </c>
      <c r="F184" s="10">
        <v>45399</v>
      </c>
      <c r="G184" s="18" t="s">
        <v>977</v>
      </c>
      <c r="H184" s="37" t="s">
        <v>413</v>
      </c>
      <c r="I184" s="27" t="s">
        <v>978</v>
      </c>
      <c r="J184" s="7" t="s">
        <v>979</v>
      </c>
      <c r="K184" s="7" t="s">
        <v>987</v>
      </c>
      <c r="L184" s="18">
        <v>3</v>
      </c>
      <c r="M184" s="6" t="s">
        <v>305</v>
      </c>
      <c r="N184" s="7" t="s">
        <v>417</v>
      </c>
      <c r="O184" s="7" t="s">
        <v>702</v>
      </c>
      <c r="P184" s="7" t="str">
        <f>IF(O184="","",VLOOKUP(O184,[1]Datos!$A$2:$B$42,2,FALSE))</f>
        <v>Mauricio Ayala Vasquez</v>
      </c>
      <c r="Q184" s="19" t="s">
        <v>927</v>
      </c>
      <c r="R184" s="19" t="s">
        <v>981</v>
      </c>
      <c r="S184" s="20">
        <v>1</v>
      </c>
      <c r="T184" s="19" t="s">
        <v>920</v>
      </c>
      <c r="U184" s="21">
        <v>45443</v>
      </c>
      <c r="V184" s="21">
        <v>45746</v>
      </c>
      <c r="W184" s="59">
        <v>45473</v>
      </c>
      <c r="X184" s="53" t="s">
        <v>982</v>
      </c>
      <c r="Y184" s="26">
        <v>0.3</v>
      </c>
      <c r="Z184" s="22">
        <f t="shared" si="44"/>
        <v>9.9999999999999992E-2</v>
      </c>
      <c r="AA184" s="23">
        <f t="shared" si="45"/>
        <v>9.9999999999999992E-2</v>
      </c>
      <c r="AB184" s="8" t="str">
        <f t="shared" si="46"/>
        <v>AMARILLO</v>
      </c>
      <c r="AC184" s="19" t="s">
        <v>988</v>
      </c>
      <c r="AD184" s="19" t="s">
        <v>93</v>
      </c>
      <c r="AE184" s="3"/>
      <c r="AF184" s="3"/>
    </row>
    <row r="185" spans="1:32" s="1" customFormat="1" ht="35.25" customHeight="1" x14ac:dyDescent="0.2">
      <c r="A185" s="82">
        <v>410</v>
      </c>
      <c r="B185" s="28">
        <v>45400</v>
      </c>
      <c r="C185" s="11" t="s">
        <v>912</v>
      </c>
      <c r="D185" s="6"/>
      <c r="E185" s="7" t="s">
        <v>913</v>
      </c>
      <c r="F185" s="10">
        <v>45399</v>
      </c>
      <c r="G185" s="18" t="s">
        <v>989</v>
      </c>
      <c r="H185" s="37" t="s">
        <v>413</v>
      </c>
      <c r="I185" s="27" t="s">
        <v>990</v>
      </c>
      <c r="J185" s="7" t="s">
        <v>991</v>
      </c>
      <c r="K185" s="7" t="s">
        <v>992</v>
      </c>
      <c r="L185" s="18">
        <v>2</v>
      </c>
      <c r="M185" s="6" t="s">
        <v>57</v>
      </c>
      <c r="N185" s="7" t="s">
        <v>417</v>
      </c>
      <c r="O185" s="7" t="s">
        <v>702</v>
      </c>
      <c r="P185" s="7" t="str">
        <f>IF(O185="","",VLOOKUP(O185,[1]Datos!$A$2:$B$42,2,FALSE))</f>
        <v>Mauricio Ayala Vasquez</v>
      </c>
      <c r="Q185" s="19" t="s">
        <v>927</v>
      </c>
      <c r="R185" s="19" t="s">
        <v>993</v>
      </c>
      <c r="S185" s="20">
        <v>0.95</v>
      </c>
      <c r="T185" s="19" t="s">
        <v>920</v>
      </c>
      <c r="U185" s="21">
        <v>45414</v>
      </c>
      <c r="V185" s="21">
        <v>45746</v>
      </c>
      <c r="W185" s="59">
        <v>45473</v>
      </c>
      <c r="X185" s="30" t="s">
        <v>994</v>
      </c>
      <c r="Y185" s="26">
        <v>0.4</v>
      </c>
      <c r="Z185" s="22">
        <f t="shared" si="44"/>
        <v>0.2</v>
      </c>
      <c r="AA185" s="23">
        <f t="shared" si="45"/>
        <v>0.2105263157894737</v>
      </c>
      <c r="AB185" s="8" t="str">
        <f t="shared" si="46"/>
        <v>AMARILLO</v>
      </c>
      <c r="AC185" s="19" t="s">
        <v>995</v>
      </c>
      <c r="AD185" s="19" t="s">
        <v>93</v>
      </c>
      <c r="AE185" s="3"/>
      <c r="AF185" s="3"/>
    </row>
    <row r="186" spans="1:32" s="46" customFormat="1" x14ac:dyDescent="0.25">
      <c r="A186" s="45"/>
      <c r="D186" s="47"/>
      <c r="I186" s="48"/>
      <c r="J186" s="48"/>
      <c r="W186" s="49"/>
      <c r="X186" s="49"/>
      <c r="Y186" s="49"/>
      <c r="Z186" s="49"/>
      <c r="AA186" s="49"/>
      <c r="AB186" s="49"/>
      <c r="AC186" s="49"/>
      <c r="AD186" s="49"/>
      <c r="AE186" s="48"/>
      <c r="AF186" s="48"/>
    </row>
    <row r="1048497" spans="30:30" x14ac:dyDescent="0.25">
      <c r="AD1048497" s="25"/>
    </row>
  </sheetData>
  <autoFilter ref="A3:AF185"/>
  <phoneticPr fontId="14" type="noConversion"/>
  <conditionalFormatting sqref="AB4:AB185">
    <cfRule type="containsText" dxfId="29" priority="1" operator="containsText" text="AMARILLO">
      <formula>NOT(ISERROR(SEARCH("AMARILLO",AB4)))</formula>
    </cfRule>
    <cfRule type="containsText" priority="2" operator="containsText" text="AMARILLO">
      <formula>NOT(ISERROR(SEARCH("AMARILLO",AB4)))</formula>
    </cfRule>
    <cfRule type="containsText" dxfId="28" priority="3" operator="containsText" text="ROJO">
      <formula>NOT(ISERROR(SEARCH("ROJO",AB4)))</formula>
    </cfRule>
    <cfRule type="containsText" dxfId="27" priority="4" operator="containsText" text="OK">
      <formula>NOT(ISERROR(SEARCH("OK",AB4)))</formula>
    </cfRule>
  </conditionalFormatting>
  <conditionalFormatting sqref="AC6:AC7">
    <cfRule type="containsText" dxfId="26" priority="41" operator="containsText" text="AMARILLO">
      <formula>NOT(ISERROR(SEARCH("AMARILLO",AC6)))</formula>
    </cfRule>
    <cfRule type="containsText" priority="42" operator="containsText" text="AMARILLO">
      <formula>NOT(ISERROR(SEARCH("AMARILLO",AC6)))</formula>
    </cfRule>
    <cfRule type="containsText" dxfId="25" priority="43" operator="containsText" text="ROJO">
      <formula>NOT(ISERROR(SEARCH("ROJO",AC6)))</formula>
    </cfRule>
    <cfRule type="containsText" dxfId="24" priority="44" operator="containsText" text="OK">
      <formula>NOT(ISERROR(SEARCH("OK",AC6)))</formula>
    </cfRule>
  </conditionalFormatting>
  <conditionalFormatting sqref="AC10:AC11">
    <cfRule type="containsText" dxfId="23" priority="37" operator="containsText" text="AMARILLO">
      <formula>NOT(ISERROR(SEARCH("AMARILLO",AC10)))</formula>
    </cfRule>
    <cfRule type="containsText" priority="38" operator="containsText" text="AMARILLO">
      <formula>NOT(ISERROR(SEARCH("AMARILLO",AC10)))</formula>
    </cfRule>
    <cfRule type="containsText" dxfId="22" priority="39" operator="containsText" text="ROJO">
      <formula>NOT(ISERROR(SEARCH("ROJO",AC10)))</formula>
    </cfRule>
    <cfRule type="containsText" dxfId="21" priority="40" operator="containsText" text="OK">
      <formula>NOT(ISERROR(SEARCH("OK",AC10)))</formula>
    </cfRule>
  </conditionalFormatting>
  <conditionalFormatting sqref="AC16:AC17">
    <cfRule type="containsText" dxfId="20" priority="33" operator="containsText" text="AMARILLO">
      <formula>NOT(ISERROR(SEARCH("AMARILLO",AC16)))</formula>
    </cfRule>
    <cfRule type="containsText" priority="34" operator="containsText" text="AMARILLO">
      <formula>NOT(ISERROR(SEARCH("AMARILLO",AC16)))</formula>
    </cfRule>
    <cfRule type="containsText" dxfId="19" priority="35" operator="containsText" text="ROJO">
      <formula>NOT(ISERROR(SEARCH("ROJO",AC16)))</formula>
    </cfRule>
    <cfRule type="containsText" dxfId="18" priority="36" operator="containsText" text="OK">
      <formula>NOT(ISERROR(SEARCH("OK",AC16)))</formula>
    </cfRule>
  </conditionalFormatting>
  <conditionalFormatting sqref="AC47:AC50">
    <cfRule type="containsText" dxfId="17" priority="29" operator="containsText" text="AMARILLO">
      <formula>NOT(ISERROR(SEARCH("AMARILLO",AC47)))</formula>
    </cfRule>
    <cfRule type="containsText" priority="30" operator="containsText" text="AMARILLO">
      <formula>NOT(ISERROR(SEARCH("AMARILLO",AC47)))</formula>
    </cfRule>
    <cfRule type="containsText" dxfId="16" priority="31" operator="containsText" text="ROJO">
      <formula>NOT(ISERROR(SEARCH("ROJO",AC47)))</formula>
    </cfRule>
    <cfRule type="containsText" dxfId="15" priority="32" operator="containsText" text="OK">
      <formula>NOT(ISERROR(SEARCH("OK",AC47)))</formula>
    </cfRule>
  </conditionalFormatting>
  <conditionalFormatting sqref="AC53:AC54">
    <cfRule type="containsText" dxfId="14" priority="25" operator="containsText" text="AMARILLO">
      <formula>NOT(ISERROR(SEARCH("AMARILLO",AC53)))</formula>
    </cfRule>
    <cfRule type="containsText" priority="26" operator="containsText" text="AMARILLO">
      <formula>NOT(ISERROR(SEARCH("AMARILLO",AC53)))</formula>
    </cfRule>
    <cfRule type="containsText" dxfId="13" priority="27" operator="containsText" text="ROJO">
      <formula>NOT(ISERROR(SEARCH("ROJO",AC53)))</formula>
    </cfRule>
    <cfRule type="containsText" dxfId="12" priority="28" operator="containsText" text="OK">
      <formula>NOT(ISERROR(SEARCH("OK",AC53)))</formula>
    </cfRule>
  </conditionalFormatting>
  <conditionalFormatting sqref="AC100:AC102">
    <cfRule type="containsText" dxfId="11" priority="21" operator="containsText" text="AMARILLO">
      <formula>NOT(ISERROR(SEARCH("AMARILLO",AC100)))</formula>
    </cfRule>
    <cfRule type="containsText" priority="22" operator="containsText" text="AMARILLO">
      <formula>NOT(ISERROR(SEARCH("AMARILLO",AC100)))</formula>
    </cfRule>
    <cfRule type="containsText" dxfId="10" priority="23" operator="containsText" text="ROJO">
      <formula>NOT(ISERROR(SEARCH("ROJO",AC100)))</formula>
    </cfRule>
    <cfRule type="containsText" dxfId="9" priority="24" operator="containsText" text="OK">
      <formula>NOT(ISERROR(SEARCH("OK",AC100)))</formula>
    </cfRule>
  </conditionalFormatting>
  <conditionalFormatting sqref="AC104:AC106">
    <cfRule type="containsText" dxfId="8" priority="17" operator="containsText" text="AMARILLO">
      <formula>NOT(ISERROR(SEARCH("AMARILLO",AC104)))</formula>
    </cfRule>
    <cfRule type="containsText" priority="18" operator="containsText" text="AMARILLO">
      <formula>NOT(ISERROR(SEARCH("AMARILLO",AC104)))</formula>
    </cfRule>
    <cfRule type="containsText" dxfId="7" priority="19" operator="containsText" text="ROJO">
      <formula>NOT(ISERROR(SEARCH("ROJO",AC104)))</formula>
    </cfRule>
    <cfRule type="containsText" dxfId="6" priority="20" operator="containsText" text="OK">
      <formula>NOT(ISERROR(SEARCH("OK",AC104)))</formula>
    </cfRule>
  </conditionalFormatting>
  <conditionalFormatting sqref="AC156:AC159">
    <cfRule type="containsText" dxfId="5" priority="9" operator="containsText" text="AMARILLO">
      <formula>NOT(ISERROR(SEARCH("AMARILLO",AC156)))</formula>
    </cfRule>
    <cfRule type="containsText" priority="10" operator="containsText" text="AMARILLO">
      <formula>NOT(ISERROR(SEARCH("AMARILLO",AC156)))</formula>
    </cfRule>
    <cfRule type="containsText" dxfId="4" priority="11" operator="containsText" text="ROJO">
      <formula>NOT(ISERROR(SEARCH("ROJO",AC156)))</formula>
    </cfRule>
    <cfRule type="containsText" dxfId="3" priority="12" operator="containsText" text="OK">
      <formula>NOT(ISERROR(SEARCH("OK",AC156)))</formula>
    </cfRule>
  </conditionalFormatting>
  <conditionalFormatting sqref="AC161:AC163">
    <cfRule type="containsText" dxfId="2" priority="13" operator="containsText" text="AMARILLO">
      <formula>NOT(ISERROR(SEARCH("AMARILLO",AC161)))</formula>
    </cfRule>
    <cfRule type="containsText" priority="14" operator="containsText" text="AMARILLO">
      <formula>NOT(ISERROR(SEARCH("AMARILLO",AC161)))</formula>
    </cfRule>
    <cfRule type="containsText" dxfId="1" priority="15" operator="containsText" text="ROJO">
      <formula>NOT(ISERROR(SEARCH("ROJO",AC161)))</formula>
    </cfRule>
    <cfRule type="containsText" dxfId="0" priority="16" operator="containsText" text="OK">
      <formula>NOT(ISERROR(SEARCH("OK",AC161)))</formula>
    </cfRule>
  </conditionalFormatting>
  <dataValidations count="9">
    <dataValidation type="date" operator="greaterThan" allowBlank="1" showInputMessage="1" showErrorMessage="1" sqref="V20:V43 U15 B4 F144:F145 F5 F20:F41 F44:F106 U148:U153 F147:F185 B164:B185">
      <formula1>36892</formula1>
    </dataValidation>
    <dataValidation type="date" operator="greaterThan" allowBlank="1" showInputMessage="1" showErrorMessage="1" error="Fecha debe ser posterior a la de inicio (Columna U)" sqref="V76 V80:V93 V73 V96:V99 V59:V70 V4:V17 V51:V56 V44:V46 V181 V107:V164">
      <formula1>U4</formula1>
    </dataValidation>
    <dataValidation type="date" operator="greaterThan" allowBlank="1" showInputMessage="1" showErrorMessage="1" error="Fecha debe ser posterior a la del hallazgo (Columna E)" sqref="U16:U17 U154:U164 U4:U14 U20:U46 U107:U147">
      <formula1>E4</formula1>
    </dataValidation>
    <dataValidation type="date" operator="greaterThan" allowBlank="1" showInputMessage="1" showErrorMessage="1" error="Fecha debe ser posterior a la del hallazgo (Columna E)" sqref="U76:U93 V100:V106 V77:V79 U96:U99 U73 U51:U56 U59:U70">
      <formula1>F51</formula1>
    </dataValidation>
    <dataValidation type="date" operator="greaterThan" allowBlank="1" showInputMessage="1" showErrorMessage="1" prompt="Fecha debe ser posterior a la del hallazgo (Columna E)" sqref="U47:V47 U48:U50">
      <formula1>E47</formula1>
    </dataValidation>
    <dataValidation type="date" operator="greaterThan" allowBlank="1" showInputMessage="1" showErrorMessage="1" prompt="Fecha debe ser posterior a la de inicio (Columna U)" sqref="V48:V50">
      <formula1>U48</formula1>
    </dataValidation>
    <dataValidation type="date" operator="greaterThan" allowBlank="1" showInputMessage="1" showErrorMessage="1" error="Fecha debe ser posterior a la del hallazgo (Columna E)" sqref="U100:U102 U104:U106">
      <formula1>#REF!</formula1>
    </dataValidation>
    <dataValidation type="date" operator="greaterThan" allowBlank="1" showInputMessage="1" showErrorMessage="1" error="Fecha debe ser posterior a la de inicio (Columna U)" sqref="V74:V75 V71:V72 V94:V95 V57:V58">
      <formula1>U58</formula1>
    </dataValidation>
    <dataValidation type="date" operator="greaterThan" allowBlank="1" showInputMessage="1" showErrorMessage="1" error="Fecha debe ser posterior a la del hallazgo (Columna E)" sqref="U71:U72 U57:U58 U94:U95 U74:U75">
      <formula1>F58</formula1>
    </dataValidation>
  </dataValidations>
  <hyperlinks>
    <hyperlink ref="X6" r:id="rId1"/>
    <hyperlink ref="X7" r:id="rId2"/>
    <hyperlink ref="X49" r:id="rId3"/>
    <hyperlink ref="X48" r:id="rId4"/>
    <hyperlink ref="X159" r:id="rId5"/>
    <hyperlink ref="X161" r:id="rId6"/>
  </hyperlinks>
  <pageMargins left="0.7" right="0.7" top="0.75" bottom="0.75" header="0.3" footer="0.3"/>
  <pageSetup paperSize="9" orientation="portrait" horizontalDpi="4294967294" verticalDpi="4294967294" r:id="rId7"/>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'C:\Users\ccaicedo\Downloads\[FOR-GI-04-01 Solicitud ACPM - Contratación Directa.xlsx]Datos'!#REF!</xm:f>
          </x14:formula1>
          <xm:sqref>H44:H45 M44:M45 S44:S45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227439E3572CC499F93AB6FA820E0EB" ma:contentTypeVersion="20" ma:contentTypeDescription="Crear nuevo documento." ma:contentTypeScope="" ma:versionID="534b9b7f72d172d5203618bb7a8f21f0">
  <xsd:schema xmlns:xsd="http://www.w3.org/2001/XMLSchema" xmlns:xs="http://www.w3.org/2001/XMLSchema" xmlns:p="http://schemas.microsoft.com/office/2006/metadata/properties" xmlns:ns1="http://schemas.microsoft.com/sharepoint/v3" xmlns:ns2="7cdfca83-3a27-4d1e-95da-8ca01850ddbe" xmlns:ns3="d41bea9d-4be0-4f4a-bc88-811cf6c3ef7c" targetNamespace="http://schemas.microsoft.com/office/2006/metadata/properties" ma:root="true" ma:fieldsID="57a8e1342a1a60e178cc1e9cb098a598" ns1:_="" ns2:_="" ns3:_="">
    <xsd:import namespace="http://schemas.microsoft.com/sharepoint/v3"/>
    <xsd:import namespace="7cdfca83-3a27-4d1e-95da-8ca01850ddbe"/>
    <xsd:import namespace="d41bea9d-4be0-4f4a-bc88-811cf6c3ef7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1:_ip_UnifiedCompliancePolicyProperties" minOccurs="0"/>
                <xsd:element ref="ns1:_ip_UnifiedCompliancePolicyUIAc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Propiedades de la Directiva de cumplimiento unificado" ma:hidden="true" ma:internalName="_ip_UnifiedCompliancePolicyProperties">
      <xsd:simpleType>
        <xsd:restriction base="dms:Note"/>
      </xsd:simpleType>
    </xsd:element>
    <xsd:element name="_ip_UnifiedCompliancePolicyUIAction" ma:index="25"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cdfca83-3a27-4d1e-95da-8ca01850ddbe"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3396ac62-ad97-41ee-8e6a-1179bde5502e}" ma:internalName="TaxCatchAll" ma:showField="CatchAllData" ma:web="7cdfca83-3a27-4d1e-95da-8ca01850ddb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41bea9d-4be0-4f4a-bc88-811cf6c3ef7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01f8420-bb92-4e25-a85f-5fdb7c6e6f4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7cdfca83-3a27-4d1e-95da-8ca01850ddbe" xsi:nil="true"/>
    <lcf76f155ced4ddcb4097134ff3c332f xmlns="d41bea9d-4be0-4f4a-bc88-811cf6c3ef7c">
      <Terms xmlns="http://schemas.microsoft.com/office/infopath/2007/PartnerControls"/>
    </lcf76f155ced4ddcb4097134ff3c332f>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9D6FE7B-80A7-4C4A-9294-45F032F361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cdfca83-3a27-4d1e-95da-8ca01850ddbe"/>
    <ds:schemaRef ds:uri="d41bea9d-4be0-4f4a-bc88-811cf6c3ef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34569E-9007-420A-8438-A5A645EDB3D4}">
  <ds:schemaRefs>
    <ds:schemaRef ds:uri="http://schemas.microsoft.com/office/2006/metadata/properties"/>
    <ds:schemaRef ds:uri="http://schemas.microsoft.com/office/infopath/2007/PartnerControls"/>
    <ds:schemaRef ds:uri="http://schemas.microsoft.com/sharepoint/v3"/>
    <ds:schemaRef ds:uri="7cdfca83-3a27-4d1e-95da-8ca01850ddbe"/>
    <ds:schemaRef ds:uri="d41bea9d-4be0-4f4a-bc88-811cf6c3ef7c"/>
  </ds:schemaRefs>
</ds:datastoreItem>
</file>

<file path=customXml/itemProps3.xml><?xml version="1.0" encoding="utf-8"?>
<ds:datastoreItem xmlns:ds="http://schemas.openxmlformats.org/officeDocument/2006/customXml" ds:itemID="{FD99A8FB-9E7A-4260-A0C0-0852FFFEF63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Carmen Bonilla</dc:creator>
  <cp:keywords/>
  <dc:description/>
  <cp:lastModifiedBy>Camilo Andres Caicedo Estrada</cp:lastModifiedBy>
  <cp:revision/>
  <dcterms:created xsi:type="dcterms:W3CDTF">2020-10-26T16:23:34Z</dcterms:created>
  <dcterms:modified xsi:type="dcterms:W3CDTF">2024-08-09T19:15:51Z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0x0101008227439E3572CC499F93AB6FA820E0EB</vt:lpwstr>
  </property>
  <property fmtid="{D5CDD505-2E9C-101B-9397-08002B2CF9AE}" pid="3" name="MediaServiceImageTags">
    <vt:lpwstr/>
  </property>
</Properties>
</file>