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zmin Camacho\OneDrive\Documentos\UAECOB\GESTION Y DESEMPEÑO\"/>
    </mc:Choice>
  </mc:AlternateContent>
  <xr:revisionPtr revIDLastSave="0" documentId="13_ncr:1_{AB9C6BD5-EA98-41AB-A66A-A2DDEF8BA2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o Insp.Gr." sheetId="1" r:id="rId1"/>
    <sheet name="Cuadro control cambios y firmas" sheetId="4" r:id="rId2"/>
  </sheets>
  <externalReferences>
    <externalReference r:id="rId3"/>
    <externalReference r:id="rId4"/>
  </externalReferences>
  <definedNames>
    <definedName name="A">'[1]Menús desplegables'!$C$3:$C$15</definedName>
    <definedName name="_xlnm.Print_Area" localSheetId="0">'Formato Insp.Gr.'!$A$5:$H$128</definedName>
    <definedName name="ESTADO">'[2]Menús desplegables'!$G$3:$G$12</definedName>
    <definedName name="FACTOR_DE_RIESGO">'[2]Menús desplegables'!$C$3:$C$15</definedName>
    <definedName name="LOCALIZACION">'[1]Menús desplegables'!$A$3:$A$8</definedName>
    <definedName name="NC">'[2]Menús desplegables'!$F$3:$F$7</definedName>
    <definedName name="NE">'[2]Menús desplegables'!$E$3:$E$7</definedName>
    <definedName name="Npel">'[2]Menús desplegables'!$D$3:$D$7</definedName>
    <definedName name="_xlnm.Print_Titles" localSheetId="0">'Formato Insp.Gr.'!$5:$6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E21" i="1"/>
  <c r="D21" i="1"/>
  <c r="C21" i="1"/>
  <c r="E32" i="1"/>
  <c r="D32" i="1"/>
  <c r="C32" i="1"/>
  <c r="E37" i="1"/>
  <c r="D37" i="1"/>
  <c r="C37" i="1"/>
  <c r="E43" i="1"/>
  <c r="D43" i="1"/>
  <c r="C43" i="1"/>
  <c r="E49" i="1"/>
  <c r="D49" i="1"/>
  <c r="C49" i="1"/>
  <c r="E58" i="1"/>
  <c r="D58" i="1"/>
  <c r="C58" i="1"/>
  <c r="D62" i="1"/>
  <c r="C62" i="1"/>
  <c r="C69" i="1"/>
  <c r="C75" i="1"/>
  <c r="E69" i="1"/>
  <c r="D69" i="1"/>
  <c r="E75" i="1"/>
  <c r="D75" i="1"/>
  <c r="E79" i="1"/>
  <c r="D79" i="1"/>
  <c r="C79" i="1"/>
  <c r="E86" i="1"/>
  <c r="D86" i="1"/>
  <c r="C86" i="1"/>
  <c r="E89" i="1"/>
  <c r="D89" i="1"/>
  <c r="C89" i="1"/>
  <c r="D100" i="1"/>
  <c r="C100" i="1"/>
  <c r="E100" i="1"/>
  <c r="E62" i="1"/>
  <c r="E13" i="1"/>
  <c r="F58" i="1" l="1"/>
  <c r="F62" i="1"/>
  <c r="F100" i="1"/>
  <c r="F89" i="1"/>
  <c r="F79" i="1"/>
  <c r="F69" i="1"/>
  <c r="F86" i="1"/>
  <c r="F75" i="1"/>
  <c r="F49" i="1"/>
  <c r="F43" i="1"/>
  <c r="F37" i="1"/>
  <c r="F32" i="1"/>
  <c r="F21" i="1"/>
  <c r="F13" i="1"/>
  <c r="D7" i="1"/>
  <c r="E7" i="1"/>
  <c r="C7" i="1"/>
  <c r="F7" i="1" l="1"/>
  <c r="E107" i="1"/>
  <c r="C107" i="1"/>
  <c r="D107" i="1"/>
  <c r="F10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ssierra</author>
  </authors>
  <commentList>
    <comment ref="B4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ssierra:</t>
        </r>
        <r>
          <rPr>
            <sz val="8"/>
            <color indexed="81"/>
            <rFont val="Tahoma"/>
            <family val="2"/>
          </rPr>
          <t xml:space="preserve">
Formato de insp. Lista de chequeo</t>
        </r>
      </text>
    </comment>
  </commentList>
</comments>
</file>

<file path=xl/sharedStrings.xml><?xml version="1.0" encoding="utf-8"?>
<sst xmlns="http://schemas.openxmlformats.org/spreadsheetml/2006/main" count="271" uniqueCount="186">
  <si>
    <t>LUGAR:</t>
  </si>
  <si>
    <t>ITEM:</t>
  </si>
  <si>
    <t>ASPECTOS A INSPECCIONAR</t>
  </si>
  <si>
    <t>PRIORIDAD</t>
  </si>
  <si>
    <t>OBSERVACIONES</t>
  </si>
  <si>
    <t>El personal cuenta con los EPP necesarios requeridos de acuerdo al riesgo y trabajo desempeñado.</t>
  </si>
  <si>
    <t>Se lleva un registro sobre el uso y ciclo de vida de los elementos</t>
  </si>
  <si>
    <t>2. ITEM</t>
  </si>
  <si>
    <t>SEGURIDAD E HIGIENE  INDUSTRIAL</t>
  </si>
  <si>
    <t>Se cuenta con suficiente iluminación (Número de luminarias adecuadas), se encuentran limpias y en buen estado.</t>
  </si>
  <si>
    <t xml:space="preserve">LOCATIVOS </t>
  </si>
  <si>
    <t>La tubería esta señalizada por colores y sentido de flujo</t>
  </si>
  <si>
    <t xml:space="preserve">Las sillas cuentan con altura graduable, cuentan con  cinco puntos de apoyo con rodachinas y se encuentran en buen estado </t>
  </si>
  <si>
    <t>Los estantes y entrepaños se encuentra en buen estado</t>
  </si>
  <si>
    <t>La ubicación de los materiales sobre estibas y estantes es correcto (no sobresale material hacia los costados)</t>
  </si>
  <si>
    <t>Al ubicar los elementos y equipos  se tiene en cuenta peso, volumen y cantidad.</t>
  </si>
  <si>
    <t>El material  se encuentra debidamente identificado mediante Pictogramas y Etiquetas, hojas de seguridad.</t>
  </si>
  <si>
    <t>Están los productos químicos segregados de acuerdo a su nivel de peligrosidad y compatibilidad química</t>
  </si>
  <si>
    <t>Se tienen controles para almacenar y transportar estas sustancias.</t>
  </si>
  <si>
    <t>Existe señalización en los lugares en donde se almacena y se manipula esta sustancia.</t>
  </si>
  <si>
    <t>El kit de manejo para derrames se encuentra vigente y en óptimas condiciones.</t>
  </si>
  <si>
    <t>Se conocen y aplican procedimientos de bioseguridad para el manejo de estos residuos</t>
  </si>
  <si>
    <t>Los residuos biológicos son dispuestos de conformidad con la normatividad vigente (segregación, almacenamiento temporal, tratamiento y disposición final).</t>
  </si>
  <si>
    <t>Los botiquines cuentan con dotación completa y listado actualizado</t>
  </si>
  <si>
    <t>TOTAL</t>
  </si>
  <si>
    <t>PORCENTAJE DE CUMPLIMIENTO</t>
  </si>
  <si>
    <t>POTENCIAL DE PERDIDAS DE LA CONDICION O ACTO SUBESTANDAR IDENTIFICADO</t>
  </si>
  <si>
    <t>PLAZO</t>
  </si>
  <si>
    <t>0% AL 33%</t>
  </si>
  <si>
    <t>ALTA</t>
  </si>
  <si>
    <t>Podría ocasionar la muerte, una incapacidad permanente o perdida de alguna parte del cuerpo o daños de considerable valor.</t>
  </si>
  <si>
    <t>CORTO</t>
  </si>
  <si>
    <t>34% AL 66%</t>
  </si>
  <si>
    <t>MEDIA</t>
  </si>
  <si>
    <t>Podría ocasionar una lesión o enfermedad grave con una incapacidad temporal o daño menor al de la clase alta.</t>
  </si>
  <si>
    <t>MEDIANO</t>
  </si>
  <si>
    <t>67% AL 100%</t>
  </si>
  <si>
    <t>BAJA</t>
  </si>
  <si>
    <t>Podría ocasionar lesiones menores incapacitantes, Enfermedad leve o daños menores.</t>
  </si>
  <si>
    <t>LARGO</t>
  </si>
  <si>
    <t xml:space="preserve">ELEMENTOS DE PROTECCIÒN PERSONAL </t>
  </si>
  <si>
    <t>MANEJO DE PRODUCTOS QUÌMICOS</t>
  </si>
  <si>
    <t>EMERGENCIAS</t>
  </si>
  <si>
    <t>¿Se evidencian grietas o fisuras en pisos y paredes?</t>
  </si>
  <si>
    <t>Se cuenta con trampa para RESPEL en caso de derrame</t>
  </si>
  <si>
    <t>Se realizan fumigaciones contra roedores y vectores (copia del certificado)</t>
  </si>
  <si>
    <t>Los baños se encuentran en funcionamiento, aseados y en buen estado (llaves y puertas libres de oxido).</t>
  </si>
  <si>
    <t>Los planos de evacuación se encuentran debidamente ubicados y son fáciles de interpretar</t>
  </si>
  <si>
    <t xml:space="preserve">Los pasillos y escaleras se encuentran despejados, libres de obstáculos. </t>
  </si>
  <si>
    <t>6. ITEM</t>
  </si>
  <si>
    <t>El plan de emergencias se encuentra actualizado</t>
  </si>
  <si>
    <t>COCINA</t>
  </si>
  <si>
    <t>GUARDIA</t>
  </si>
  <si>
    <t>El cableado del computador se encuentra asegurado (recogido).</t>
  </si>
  <si>
    <t>No se evidencia presencia de vectores transmisores de enfermedades.</t>
  </si>
  <si>
    <t>ALOJAMIENTO</t>
  </si>
  <si>
    <t>Lockers Individuales y en buen estado</t>
  </si>
  <si>
    <t xml:space="preserve">Las sillas cuentan con altura graduable, se encuentran en buen estado </t>
  </si>
  <si>
    <t>Se evidencian conexiones inseguras o inadecuadas</t>
  </si>
  <si>
    <t>El sistema de ventilación es adecuado ( permite el paso de aire)</t>
  </si>
  <si>
    <t>Techos y cielo raso en buen estado(goteras)</t>
  </si>
  <si>
    <t>Muebles, alacenas en buen estado</t>
  </si>
  <si>
    <t>SALA DE MAQUINAS</t>
  </si>
  <si>
    <t>El cerramiento se encuentra en buen estado</t>
  </si>
  <si>
    <t>LAVANDERIA</t>
  </si>
  <si>
    <t>La lavadora se encuentra en buen estado, tomacorriente y cableado en las condiciones apropiadas.</t>
  </si>
  <si>
    <t>Los productos de aseo se encuentran debidamente rotulados, organizados y guardados</t>
  </si>
  <si>
    <t>GIMNASIO</t>
  </si>
  <si>
    <t>Se evidencian elementos no acordes para realizar acondicionamiento y que puede afectar la parte osteomuscular del personal</t>
  </si>
  <si>
    <t>SEÑALIZACIÒN Y DEMARCACIÒN</t>
  </si>
  <si>
    <t>BIOMECANICO</t>
  </si>
  <si>
    <t>1. ITEM</t>
  </si>
  <si>
    <t>3. ITEM</t>
  </si>
  <si>
    <t>4. ITEM</t>
  </si>
  <si>
    <t>5. ITEM</t>
  </si>
  <si>
    <t>7. ITEM</t>
  </si>
  <si>
    <t>8. ITEM</t>
  </si>
  <si>
    <t>9. ITEM</t>
  </si>
  <si>
    <t>10. ITEM</t>
  </si>
  <si>
    <t>11. ITEM</t>
  </si>
  <si>
    <t>12. ITEM</t>
  </si>
  <si>
    <t>13. ITEM</t>
  </si>
  <si>
    <t>14. ITEM</t>
  </si>
  <si>
    <t>15. ITEM</t>
  </si>
  <si>
    <t>¿Tienen almacenadas toallas, manteles o limpiones sucios?</t>
  </si>
  <si>
    <t>0.5</t>
  </si>
  <si>
    <t>a</t>
  </si>
  <si>
    <t>b</t>
  </si>
  <si>
    <t>c</t>
  </si>
  <si>
    <t>d</t>
  </si>
  <si>
    <t>e</t>
  </si>
  <si>
    <t>f</t>
  </si>
  <si>
    <t>g</t>
  </si>
  <si>
    <t>h</t>
  </si>
  <si>
    <t>Fichas de uso de EPP, protectores auditivos, recomendaciones para revisión equipo menor</t>
  </si>
  <si>
    <t>Se evidencia señalización de uso de EPP?</t>
  </si>
  <si>
    <t xml:space="preserve">el tubo de descenso se encuentra en buen estado y correctamente señalizado </t>
  </si>
  <si>
    <t>La zona de lavado se encuentra en buenas condiciones de orden y aseo</t>
  </si>
  <si>
    <t>los pisos se encuentran en buen estado en material antideslizante</t>
  </si>
  <si>
    <t>ALMACÉN</t>
  </si>
  <si>
    <t>Los productos químicos están debidamente rotulados</t>
  </si>
  <si>
    <t>El reglamento de higiene y seguridad se encuentra publicado</t>
  </si>
  <si>
    <t>i</t>
  </si>
  <si>
    <t>j</t>
  </si>
  <si>
    <t>INSPECCIÓN REALIZADA POR</t>
  </si>
  <si>
    <t>INSPECCIÓN VERIFICADA Y APROBADA POR</t>
  </si>
  <si>
    <t>Nombre:</t>
  </si>
  <si>
    <t>Cédula:</t>
  </si>
  <si>
    <t>Cargo:</t>
  </si>
  <si>
    <t>Firma:</t>
  </si>
  <si>
    <t>Ventanas con película de seguridad, puertas en buen estado(manijas, chapas, marcos)</t>
  </si>
  <si>
    <t>Cuentan con iluminación suficiente de tipo natural o artificial.</t>
  </si>
  <si>
    <t>Escritorios se encuentran ordenados y en buen estado.</t>
  </si>
  <si>
    <t>El área se encuentra debidamente demarcada, piso pintado y en buen estado</t>
  </si>
  <si>
    <t>Se tienen Instalados tope llantas y en buen estado</t>
  </si>
  <si>
    <t>Documentación de maquinas vigente (soat, tecnomicanica, licencia)</t>
  </si>
  <si>
    <t>Extintores de carga vigente, libres de obstáculos, se encuentran debidamente dispuestos, señalizados y recargados.</t>
  </si>
  <si>
    <t>Se cuenta con una planta eléctrica</t>
  </si>
  <si>
    <t>La alarma de emergencias se encuentra en buen estado con un tono distintivo para emergencias internas.</t>
  </si>
  <si>
    <t>Se cuenta con camillas e inmovilizadores para la atención de emergencias dentro de la estación.</t>
  </si>
  <si>
    <t>Las señales de rutas de evacuación, salidas de emergencia y puntos de encuentro se encuentran debidamente instaladas y en buen estado.</t>
  </si>
  <si>
    <t>¿Se cuenta con información para visitantes respecto a los riesgos en las instalaciones y procedimientos en caso de emergencia?</t>
  </si>
  <si>
    <t>Todas las áreas se encuentran debidamente demarcadas y señalizadas</t>
  </si>
  <si>
    <t>Las líneas demarcatorias se encuentran en buen estado de pintura y limpieza</t>
  </si>
  <si>
    <t>Ventanas, puertas en buen estado(manijas, chapas, marcos)</t>
  </si>
  <si>
    <t>¿El tablero de breakers eléctricos tiene la tapa protectora y su respectiva señalización?</t>
  </si>
  <si>
    <t>Las escaleras cuentan con elementos antideslizantes (cintas), Los pasamanos se encuentran en buen estado.</t>
  </si>
  <si>
    <t xml:space="preserve">Las herramientas y equipos de mano se encuentran en buen estado. </t>
  </si>
  <si>
    <t>La cocina se encuentra ordenada y aseada, se encuentra libre de desechos y la disposición de estos se hace en canecas debidamente tapadas.</t>
  </si>
  <si>
    <t>Los elementos que son utilizados para realizar aseo diario se encuentran limpios, desinfectados y guardados.</t>
  </si>
  <si>
    <t xml:space="preserve">Se realiza el reporte oportuno para la reposición de los EPP`S </t>
  </si>
  <si>
    <t>Los EPP`S a utilizar por cada área, se encuentran señalizados y organizados</t>
  </si>
  <si>
    <t>Se encuentra al día y está correctamente diligenciado el formato de EPP y EPR</t>
  </si>
  <si>
    <t>El área se encuentra en perfecto orden y aseo.</t>
  </si>
  <si>
    <t>Los elementos y maquinas se encuentran en buenas condiciones para su uso.</t>
  </si>
  <si>
    <t>La estantería cuenta con puntos de anclaje  firmes, así como pies de apoyo sin abolladuras, se encuentra anclada a la pared</t>
  </si>
  <si>
    <t>Se tienen asignados sitios diferentes para cada material y cada material se encuentra identificado y ubicado de forma tal que se pueda localizar fácilmente</t>
  </si>
  <si>
    <t>Al realizar la manipulación de equipos o elementos se tiene en cuenta el peso máximo permisible y la posición adecuada para levantar  carga.</t>
  </si>
  <si>
    <t>Los líquidos inflamables son almacenados fuera de fuentes de ignición (chispas, electricidad y objetos calientes)</t>
  </si>
  <si>
    <t>Los envases y recipientes son los adecuados para la disposición de los productos</t>
  </si>
  <si>
    <t>Se cuenta con matriz de compatibilidad</t>
  </si>
  <si>
    <t>En las máquinas se cuenta con recipientes adecuados para el transporte de combustible Debidamente rotulados y etiquetados</t>
  </si>
  <si>
    <t>Las canecas para la  disposición de residuos se encuentran  identificadas,  demarcadas y  en el lugar correspondiente.</t>
  </si>
  <si>
    <t>LISTA DE CHEQUEO DE INSPECCIÓN GENERAL</t>
  </si>
  <si>
    <t xml:space="preserve">Listas de chequeo diario diligenciadas en su totalidad y firmadas </t>
  </si>
  <si>
    <t>Cuenta con cárcamo recolector de sólidos (trampa de aceites).</t>
  </si>
  <si>
    <t>CALIFICACIÓN</t>
  </si>
  <si>
    <t>RECOMENDACIONES GENERALES</t>
  </si>
  <si>
    <t>AREA RESPONSABLE</t>
  </si>
  <si>
    <t>Los electrodomésticos utilizados en la cocina se encuentran en buen estado, limpios y ordenados (microondas, nevera, estufa, purificadores, entre otros).</t>
  </si>
  <si>
    <t>¿Los alimentos del bar son saludables y balanceados?</t>
  </si>
  <si>
    <t>FECHA:</t>
  </si>
  <si>
    <t xml:space="preserve">BIOLÓGICOS </t>
  </si>
  <si>
    <t>Total ítems= 87</t>
  </si>
  <si>
    <t>Nombre del procedimiento</t>
  </si>
  <si>
    <t>Nombre del formato</t>
  </si>
  <si>
    <t>INSPECCIONES DE SEGURIDAD EN INSTALACIONES</t>
  </si>
  <si>
    <t>Página:</t>
  </si>
  <si>
    <t xml:space="preserve">Vigencia: </t>
  </si>
  <si>
    <t>Versión:</t>
  </si>
  <si>
    <t>Código:</t>
  </si>
  <si>
    <t>1 de 1</t>
  </si>
  <si>
    <t>Nota: Si usted imprime este documento se considera “Copia No Controlada” por lo tanto debe consultar la versión vigente en el sitio oficial de los documentos</t>
  </si>
  <si>
    <t>GT-PR27-FT04</t>
  </si>
  <si>
    <t>Se cuenta con cartelera SST, en buen estado y actualizada</t>
  </si>
  <si>
    <t>DOCUMENTOS RELACIONADOS PARA LA EJECUCIÓN DEL PROCEDIMIENTO</t>
  </si>
  <si>
    <t>CÓDIGO</t>
  </si>
  <si>
    <t>DOCUMENTO</t>
  </si>
  <si>
    <t>GT-PR27-FT01</t>
  </si>
  <si>
    <t>Asistencia inspecciones</t>
  </si>
  <si>
    <t>GT-PR27-FT02</t>
  </si>
  <si>
    <t>Lista de chequeo inspección de botiquines</t>
  </si>
  <si>
    <t>GT-PR27-FT03</t>
  </si>
  <si>
    <t xml:space="preserve">Lista de chequeo inspección de extintores </t>
  </si>
  <si>
    <t>GT-PR27-FT06</t>
  </si>
  <si>
    <t xml:space="preserve">Informe de inspección </t>
  </si>
  <si>
    <t>CONTROL DE CAMBIOS</t>
  </si>
  <si>
    <t>VERSIÓN</t>
  </si>
  <si>
    <t>FECHA</t>
  </si>
  <si>
    <t>DESCRIPCIÓN DE LA MODIFICACIÓN</t>
  </si>
  <si>
    <t>Se elimina la fila 89: El personal realiza pausas activas como prevención de lesiones osteomusculares, toda vez que, el personal operativo se encuentra en constante cambio de actividades y ligados al PAF por lo que no realizan pausas saludables.</t>
  </si>
  <si>
    <t>Se elimina la fila 107: Se conocen y aplican procedimientos de bioseguridad para la prevención de virus como el COVID-19, teniendo en cuenta que los controles de bioseguridad ya no se realizan dado que la emergencia sanitaria finalizó el 30 de Junio del año 2022.</t>
  </si>
  <si>
    <t>GT-PR27-FT05</t>
  </si>
  <si>
    <t>Matriz de condiciones inseguras</t>
  </si>
  <si>
    <t>Se elimina la pestaña ''Registro fotográfico'' dado que se relacionan las fotográfias correspondientes en el formato GT-PR27-FT05 Matriz de condiciones inseguras.</t>
  </si>
  <si>
    <t>Lista de chequeo de inspección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</si>
</sst>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1" fillId="0" borderId="0" xfId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1" applyAlignment="1">
      <alignment horizontal="center"/>
    </xf>
    <xf numFmtId="0" fontId="0" fillId="0" borderId="0" xfId="0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4" borderId="35" xfId="1" applyFont="1" applyFill="1" applyBorder="1" applyAlignment="1">
      <alignment horizontal="center" vertical="center" textRotation="90" wrapText="1"/>
    </xf>
    <xf numFmtId="0" fontId="9" fillId="4" borderId="27" xfId="0" applyFont="1" applyFill="1" applyBorder="1" applyAlignment="1">
      <alignment horizontal="center"/>
    </xf>
    <xf numFmtId="0" fontId="10" fillId="0" borderId="11" xfId="0" applyFont="1" applyBorder="1" applyAlignment="1">
      <alignment horizontal="left" vertical="center"/>
    </xf>
    <xf numFmtId="0" fontId="9" fillId="5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9" fontId="9" fillId="4" borderId="1" xfId="2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9" fontId="9" fillId="3" borderId="2" xfId="2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5" borderId="1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left" vertical="center" wrapText="1"/>
    </xf>
    <xf numFmtId="0" fontId="6" fillId="6" borderId="20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center" vertical="center" wrapText="1"/>
    </xf>
    <xf numFmtId="9" fontId="6" fillId="6" borderId="2" xfId="2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9" fontId="6" fillId="6" borderId="5" xfId="2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2" borderId="27" xfId="1" applyFont="1" applyFill="1" applyBorder="1" applyAlignment="1">
      <alignment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vertical="center"/>
    </xf>
    <xf numFmtId="0" fontId="6" fillId="2" borderId="33" xfId="1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14" fontId="12" fillId="0" borderId="2" xfId="0" applyNumberFormat="1" applyFont="1" applyBorder="1" applyAlignment="1">
      <alignment horizontal="left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1" fontId="7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9" fontId="8" fillId="0" borderId="1" xfId="2" applyFont="1" applyBorder="1" applyAlignment="1">
      <alignment horizontal="center" vertical="center" wrapText="1"/>
    </xf>
    <xf numFmtId="9" fontId="8" fillId="0" borderId="5" xfId="2" applyFont="1" applyBorder="1" applyAlignment="1">
      <alignment horizontal="center" vertical="center" wrapText="1"/>
    </xf>
    <xf numFmtId="9" fontId="8" fillId="0" borderId="3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1" fillId="0" borderId="0" xfId="1" applyAlignment="1">
      <alignment horizontal="center"/>
    </xf>
    <xf numFmtId="0" fontId="6" fillId="2" borderId="15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17" xfId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 textRotation="90" wrapText="1"/>
    </xf>
    <xf numFmtId="0" fontId="6" fillId="4" borderId="13" xfId="1" applyFont="1" applyFill="1" applyBorder="1" applyAlignment="1">
      <alignment horizontal="center" vertical="center" textRotation="90" wrapText="1"/>
    </xf>
    <xf numFmtId="0" fontId="6" fillId="2" borderId="5" xfId="1" applyFont="1" applyFill="1" applyBorder="1" applyAlignment="1">
      <alignment horizontal="left" vertical="center" wrapText="1"/>
    </xf>
    <xf numFmtId="0" fontId="6" fillId="2" borderId="23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4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426719</xdr:colOff>
      <xdr:row>0</xdr:row>
      <xdr:rowOff>101600</xdr:rowOff>
    </xdr:from>
    <xdr:to>
      <xdr:col>0</xdr:col>
      <xdr:colOff>1820818</xdr:colOff>
      <xdr:row>3</xdr:row>
      <xdr:rowOff>243840</xdr:rowOff>
    </xdr:to>
    <xdr:pic>
      <xdr:nvPicPr>
        <xdr:cNvPr id="2" name="Imagen 1" descr="Descripción: Logo Alcaldia Mayor de Bogotá">
          <a:extLst>
            <a:ext uri="{FF2B5EF4-FFF2-40B4-BE49-F238E27FC236}">
              <a16:creationId xmlns:a16="http://schemas.microsoft.com/office/drawing/2014/main" id="{841027AB-E877-4037-8F78-488337946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19" y="101600"/>
          <a:ext cx="1394099" cy="1087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sapp01\vp%20recursos%20humanos\Users\lcifuentes\AppData\Local\Temp\Temp1_Matriz%20de%20Producci&#243;n%202012%20-%20Usme.zip\Matriz%20de%20Producci&#243;n%202012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29419b26dd41670/Desktop/UAECOB/PROCEDIMIENTOS%20ACTUALIZADOS/GT-PR27-FT05%20Matriz%20de%20Condiciones%20Insegura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 DE CALIFICACIÓN"/>
      <sheetName val="Condiciones 2012"/>
      <sheetName val="RESUMEN MES"/>
      <sheetName val="Menús desplegables"/>
      <sheetName val="Hoja2"/>
    </sheetNames>
    <sheetDataSet>
      <sheetData sheetId="0"/>
      <sheetData sheetId="1"/>
      <sheetData sheetId="2"/>
      <sheetData sheetId="3">
        <row r="3">
          <cell r="A3" t="str">
            <v>U2</v>
          </cell>
          <cell r="C3" t="str">
            <v>MECANICO</v>
          </cell>
        </row>
        <row r="4">
          <cell r="A4" t="str">
            <v>U3</v>
          </cell>
          <cell r="C4" t="str">
            <v>ELECTRICO</v>
          </cell>
        </row>
        <row r="5">
          <cell r="A5">
            <v>0</v>
          </cell>
          <cell r="C5">
            <v>0</v>
          </cell>
        </row>
        <row r="6">
          <cell r="A6" t="str">
            <v>U4</v>
          </cell>
          <cell r="C6" t="str">
            <v>BIOLOGICO</v>
          </cell>
        </row>
        <row r="7">
          <cell r="A7" t="str">
            <v>OM</v>
          </cell>
          <cell r="C7" t="str">
            <v>LOCATIVO</v>
          </cell>
        </row>
        <row r="8">
          <cell r="A8" t="str">
            <v>U A. Gen</v>
          </cell>
          <cell r="C8" t="str">
            <v>ORDEN Y ASEO</v>
          </cell>
        </row>
        <row r="9">
          <cell r="C9" t="str">
            <v>ILUMINACION</v>
          </cell>
        </row>
        <row r="10">
          <cell r="C10" t="str">
            <v>RUIDO</v>
          </cell>
        </row>
        <row r="11">
          <cell r="C11" t="str">
            <v>TEMPERATURAS EXTREMAS</v>
          </cell>
        </row>
        <row r="12">
          <cell r="C12" t="str">
            <v>CARGA FISICA</v>
          </cell>
        </row>
        <row r="13">
          <cell r="C13" t="str">
            <v>RAD. NO IONIZANTES</v>
          </cell>
        </row>
        <row r="14">
          <cell r="C14" t="str">
            <v>RAD. IONIZANTES</v>
          </cell>
        </row>
        <row r="15">
          <cell r="C15" t="str">
            <v>QUIMICO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OS DE CALIFICACIÓN"/>
      <sheetName val="Condiciones Inseguras"/>
      <sheetName val="Distribución NR"/>
      <sheetName val="Menús desplegables"/>
    </sheetNames>
    <sheetDataSet>
      <sheetData sheetId="0" refreshError="1"/>
      <sheetData sheetId="1" refreshError="1"/>
      <sheetData sheetId="2" refreshError="1"/>
      <sheetData sheetId="3">
        <row r="3">
          <cell r="C3" t="str">
            <v>MECANICO</v>
          </cell>
          <cell r="D3">
            <v>10</v>
          </cell>
          <cell r="E3">
            <v>4</v>
          </cell>
          <cell r="F3">
            <v>100</v>
          </cell>
          <cell r="G3" t="str">
            <v>RECHAZADA EL RIESGO ES MINIMO O CASI NULO</v>
          </cell>
        </row>
        <row r="4">
          <cell r="C4" t="str">
            <v>ELECTRICO</v>
          </cell>
          <cell r="D4">
            <v>6</v>
          </cell>
          <cell r="E4">
            <v>3</v>
          </cell>
          <cell r="F4">
            <v>60</v>
          </cell>
          <cell r="G4" t="str">
            <v>NO VIABLE POR RESTRICCIÓN</v>
          </cell>
        </row>
        <row r="5">
          <cell r="C5" t="str">
            <v>BIOMECANICO</v>
          </cell>
          <cell r="G5" t="str">
            <v>PENDIENTE</v>
          </cell>
        </row>
        <row r="6">
          <cell r="C6" t="str">
            <v>BIOLOGICO</v>
          </cell>
          <cell r="D6">
            <v>2</v>
          </cell>
          <cell r="E6">
            <v>2</v>
          </cell>
          <cell r="F6">
            <v>25</v>
          </cell>
          <cell r="G6" t="str">
            <v>EN EJECUCIÓN</v>
          </cell>
        </row>
        <row r="7">
          <cell r="C7" t="str">
            <v>LOCATIVO</v>
          </cell>
          <cell r="D7">
            <v>0</v>
          </cell>
          <cell r="E7">
            <v>1</v>
          </cell>
          <cell r="F7">
            <v>10</v>
          </cell>
          <cell r="G7" t="str">
            <v>EJECUTADO</v>
          </cell>
        </row>
        <row r="8">
          <cell r="C8" t="str">
            <v>ORDEN Y ASEO</v>
          </cell>
        </row>
        <row r="9">
          <cell r="C9" t="str">
            <v>ILUMINACION</v>
          </cell>
        </row>
        <row r="10">
          <cell r="C10" t="str">
            <v>RUIDO</v>
          </cell>
        </row>
        <row r="11">
          <cell r="C11" t="str">
            <v>TEMPERATURAS EXTREMAS</v>
          </cell>
        </row>
        <row r="12">
          <cell r="C12" t="str">
            <v>CARGA FISICA</v>
          </cell>
        </row>
        <row r="13">
          <cell r="C13" t="str">
            <v>RAD. NO IONIZANTES</v>
          </cell>
        </row>
        <row r="14">
          <cell r="C14" t="str">
            <v>RAD. IONIZANTES</v>
          </cell>
        </row>
        <row r="15">
          <cell r="C15" t="str">
            <v>QUIMICO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61"/>
  <sheetViews>
    <sheetView tabSelected="1" zoomScale="75" zoomScaleNormal="91" zoomScaleSheetLayoutView="55" workbookViewId="0">
      <selection activeCell="H4" sqref="H4"/>
    </sheetView>
  </sheetViews>
  <sheetFormatPr baseColWidth="10" defaultRowHeight="14.5" x14ac:dyDescent="0.35"/>
  <cols>
    <col min="1" max="1" width="32.81640625" customWidth="1"/>
    <col min="2" max="2" width="67.81640625" style="2" customWidth="1"/>
    <col min="3" max="3" width="13.81640625" style="4" customWidth="1"/>
    <col min="4" max="5" width="12.7265625" style="4" customWidth="1"/>
    <col min="6" max="6" width="15.7265625" style="4" customWidth="1"/>
    <col min="7" max="7" width="21.54296875" style="7" bestFit="1" customWidth="1"/>
    <col min="8" max="8" width="29.453125" style="5" customWidth="1"/>
  </cols>
  <sheetData>
    <row r="1" spans="1:8" ht="25.15" customHeight="1" x14ac:dyDescent="0.35">
      <c r="A1" s="111"/>
      <c r="B1" s="112" t="s">
        <v>154</v>
      </c>
      <c r="C1" s="112"/>
      <c r="D1" s="112"/>
      <c r="E1" s="112"/>
      <c r="F1" s="112"/>
      <c r="G1" s="92" t="s">
        <v>160</v>
      </c>
      <c r="H1" s="93" t="s">
        <v>163</v>
      </c>
    </row>
    <row r="2" spans="1:8" ht="25.15" customHeight="1" x14ac:dyDescent="0.35">
      <c r="A2" s="111"/>
      <c r="B2" s="113" t="s">
        <v>156</v>
      </c>
      <c r="C2" s="113"/>
      <c r="D2" s="113"/>
      <c r="E2" s="113"/>
      <c r="F2" s="113"/>
      <c r="G2" s="92" t="s">
        <v>159</v>
      </c>
      <c r="H2" s="92">
        <v>2</v>
      </c>
    </row>
    <row r="3" spans="1:8" ht="25.15" customHeight="1" x14ac:dyDescent="0.35">
      <c r="A3" s="111"/>
      <c r="B3" s="112" t="s">
        <v>155</v>
      </c>
      <c r="C3" s="112"/>
      <c r="D3" s="112"/>
      <c r="E3" s="112"/>
      <c r="F3" s="112"/>
      <c r="G3" s="92" t="s">
        <v>158</v>
      </c>
      <c r="H3" s="94">
        <v>45629</v>
      </c>
    </row>
    <row r="4" spans="1:8" ht="25.15" customHeight="1" x14ac:dyDescent="0.35">
      <c r="A4" s="111"/>
      <c r="B4" s="113" t="s">
        <v>143</v>
      </c>
      <c r="C4" s="113"/>
      <c r="D4" s="113"/>
      <c r="E4" s="113"/>
      <c r="F4" s="113"/>
      <c r="G4" s="92" t="s">
        <v>157</v>
      </c>
      <c r="H4" s="92" t="s">
        <v>161</v>
      </c>
    </row>
    <row r="5" spans="1:8" ht="20.149999999999999" customHeight="1" x14ac:dyDescent="0.35">
      <c r="A5" s="11" t="s">
        <v>0</v>
      </c>
      <c r="B5" s="12"/>
      <c r="C5" s="115" t="s">
        <v>146</v>
      </c>
      <c r="D5" s="116"/>
      <c r="E5" s="117"/>
      <c r="F5" s="13"/>
      <c r="G5" s="14"/>
      <c r="H5" s="91" t="s">
        <v>151</v>
      </c>
    </row>
    <row r="6" spans="1:8" ht="34.5" customHeight="1" x14ac:dyDescent="0.35">
      <c r="A6" s="15" t="s">
        <v>1</v>
      </c>
      <c r="B6" s="16" t="s">
        <v>2</v>
      </c>
      <c r="C6" s="17">
        <v>1</v>
      </c>
      <c r="D6" s="18" t="s">
        <v>85</v>
      </c>
      <c r="E6" s="18">
        <v>0</v>
      </c>
      <c r="F6" s="19" t="s">
        <v>3</v>
      </c>
      <c r="G6" s="20" t="s">
        <v>148</v>
      </c>
      <c r="H6" s="21" t="s">
        <v>4</v>
      </c>
    </row>
    <row r="7" spans="1:8" ht="15" customHeight="1" x14ac:dyDescent="0.35">
      <c r="A7" s="15" t="s">
        <v>71</v>
      </c>
      <c r="B7" s="16" t="s">
        <v>52</v>
      </c>
      <c r="C7" s="22">
        <f>SUM(C8:C12)</f>
        <v>0</v>
      </c>
      <c r="D7" s="22">
        <f t="shared" ref="D7:E7" si="0">SUM(D8:D12)</f>
        <v>0</v>
      </c>
      <c r="E7" s="22">
        <f t="shared" si="0"/>
        <v>0</v>
      </c>
      <c r="F7" s="23">
        <f>SUM(C7:E7)*(1/5)</f>
        <v>0</v>
      </c>
      <c r="G7" s="24"/>
      <c r="H7" s="25"/>
    </row>
    <row r="8" spans="1:8" ht="31" x14ac:dyDescent="0.35">
      <c r="A8" s="26" t="s">
        <v>86</v>
      </c>
      <c r="B8" s="27" t="s">
        <v>110</v>
      </c>
      <c r="C8" s="28"/>
      <c r="D8" s="29"/>
      <c r="E8" s="30"/>
      <c r="F8" s="30"/>
      <c r="G8" s="31"/>
      <c r="H8" s="32"/>
    </row>
    <row r="9" spans="1:8" ht="36.75" customHeight="1" x14ac:dyDescent="0.35">
      <c r="A9" s="26" t="s">
        <v>87</v>
      </c>
      <c r="B9" s="27" t="s">
        <v>53</v>
      </c>
      <c r="C9" s="28"/>
      <c r="D9" s="29"/>
      <c r="E9" s="30"/>
      <c r="F9" s="30"/>
      <c r="G9" s="31"/>
      <c r="H9" s="33"/>
    </row>
    <row r="10" spans="1:8" ht="25" customHeight="1" x14ac:dyDescent="0.35">
      <c r="A10" s="26" t="s">
        <v>88</v>
      </c>
      <c r="B10" s="27" t="s">
        <v>111</v>
      </c>
      <c r="C10" s="28"/>
      <c r="D10" s="29"/>
      <c r="E10" s="30"/>
      <c r="F10" s="30"/>
      <c r="G10" s="34"/>
      <c r="H10" s="33"/>
    </row>
    <row r="11" spans="1:8" ht="25" customHeight="1" x14ac:dyDescent="0.35">
      <c r="A11" s="26" t="s">
        <v>89</v>
      </c>
      <c r="B11" s="27" t="s">
        <v>112</v>
      </c>
      <c r="C11" s="28"/>
      <c r="D11" s="29"/>
      <c r="E11" s="30"/>
      <c r="F11" s="30"/>
      <c r="G11" s="34"/>
      <c r="H11" s="33"/>
    </row>
    <row r="12" spans="1:8" ht="31" x14ac:dyDescent="0.35">
      <c r="A12" s="26" t="s">
        <v>90</v>
      </c>
      <c r="B12" s="27" t="s">
        <v>57</v>
      </c>
      <c r="C12" s="28"/>
      <c r="D12" s="29"/>
      <c r="E12" s="30"/>
      <c r="F12" s="30"/>
      <c r="G12" s="34"/>
      <c r="H12" s="33"/>
    </row>
    <row r="13" spans="1:8" ht="15" customHeight="1" x14ac:dyDescent="0.35">
      <c r="A13" s="15" t="s">
        <v>7</v>
      </c>
      <c r="B13" s="16" t="s">
        <v>62</v>
      </c>
      <c r="C13" s="19">
        <f>SUM(C14:C20)</f>
        <v>0</v>
      </c>
      <c r="D13" s="19">
        <f>SUM(D14:D20)</f>
        <v>0</v>
      </c>
      <c r="E13" s="19">
        <f t="shared" ref="E13" si="1">SUM(E14:E20)</f>
        <v>0</v>
      </c>
      <c r="F13" s="35">
        <f>SUM(C13:E13)*(1/7)</f>
        <v>0</v>
      </c>
      <c r="G13" s="36"/>
      <c r="H13" s="37"/>
    </row>
    <row r="14" spans="1:8" ht="31" x14ac:dyDescent="0.35">
      <c r="A14" s="26" t="s">
        <v>86</v>
      </c>
      <c r="B14" s="27" t="s">
        <v>113</v>
      </c>
      <c r="C14" s="38"/>
      <c r="D14" s="29"/>
      <c r="E14" s="30"/>
      <c r="F14" s="30"/>
      <c r="G14" s="34"/>
      <c r="H14" s="33"/>
    </row>
    <row r="15" spans="1:8" ht="45.75" customHeight="1" x14ac:dyDescent="0.35">
      <c r="A15" s="26" t="s">
        <v>87</v>
      </c>
      <c r="B15" s="39" t="s">
        <v>144</v>
      </c>
      <c r="C15" s="38"/>
      <c r="D15" s="29"/>
      <c r="E15" s="30"/>
      <c r="F15" s="30"/>
      <c r="G15" s="34"/>
      <c r="H15" s="33"/>
    </row>
    <row r="16" spans="1:8" ht="25" customHeight="1" x14ac:dyDescent="0.35">
      <c r="A16" s="26" t="s">
        <v>88</v>
      </c>
      <c r="B16" s="39" t="s">
        <v>114</v>
      </c>
      <c r="C16" s="38"/>
      <c r="D16" s="29"/>
      <c r="E16" s="30"/>
      <c r="F16" s="30"/>
      <c r="G16" s="34"/>
      <c r="H16" s="33"/>
    </row>
    <row r="17" spans="1:8" ht="37.5" customHeight="1" x14ac:dyDescent="0.35">
      <c r="A17" s="26" t="s">
        <v>89</v>
      </c>
      <c r="B17" s="39" t="s">
        <v>115</v>
      </c>
      <c r="C17" s="38"/>
      <c r="D17" s="29"/>
      <c r="E17" s="30"/>
      <c r="F17" s="30"/>
      <c r="G17" s="34"/>
      <c r="H17" s="33"/>
    </row>
    <row r="18" spans="1:8" ht="25" customHeight="1" x14ac:dyDescent="0.35">
      <c r="A18" s="26" t="s">
        <v>90</v>
      </c>
      <c r="B18" s="27" t="s">
        <v>145</v>
      </c>
      <c r="C18" s="38"/>
      <c r="D18" s="29"/>
      <c r="E18" s="30"/>
      <c r="F18" s="30"/>
      <c r="G18" s="34"/>
      <c r="H18" s="33"/>
    </row>
    <row r="19" spans="1:8" ht="30.75" customHeight="1" x14ac:dyDescent="0.35">
      <c r="A19" s="26" t="s">
        <v>91</v>
      </c>
      <c r="B19" s="27" t="s">
        <v>94</v>
      </c>
      <c r="C19" s="38"/>
      <c r="D19" s="29"/>
      <c r="E19" s="30"/>
      <c r="F19" s="30"/>
      <c r="G19" s="34"/>
      <c r="H19" s="33"/>
    </row>
    <row r="20" spans="1:8" ht="27" customHeight="1" x14ac:dyDescent="0.35">
      <c r="A20" s="26" t="s">
        <v>92</v>
      </c>
      <c r="B20" s="27" t="s">
        <v>95</v>
      </c>
      <c r="C20" s="38"/>
      <c r="D20" s="29"/>
      <c r="E20" s="30"/>
      <c r="F20" s="30"/>
      <c r="G20" s="34"/>
      <c r="H20" s="33"/>
    </row>
    <row r="21" spans="1:8" ht="15" customHeight="1" x14ac:dyDescent="0.35">
      <c r="A21" s="15" t="s">
        <v>72</v>
      </c>
      <c r="B21" s="16" t="s">
        <v>42</v>
      </c>
      <c r="C21" s="19">
        <f>SUM(C22:C31)</f>
        <v>0</v>
      </c>
      <c r="D21" s="19">
        <f>SUM(D22:D31)</f>
        <v>0</v>
      </c>
      <c r="E21" s="19">
        <f>SUM(E22:E31)</f>
        <v>0</v>
      </c>
      <c r="F21" s="35">
        <f>SUM(C21:E21)*(1/10)</f>
        <v>0</v>
      </c>
      <c r="G21" s="36"/>
      <c r="H21" s="37"/>
    </row>
    <row r="22" spans="1:8" ht="31" x14ac:dyDescent="0.35">
      <c r="A22" s="26" t="s">
        <v>86</v>
      </c>
      <c r="B22" s="27" t="s">
        <v>116</v>
      </c>
      <c r="C22" s="40"/>
      <c r="D22" s="41"/>
      <c r="E22" s="30"/>
      <c r="F22" s="30"/>
      <c r="G22" s="34"/>
      <c r="H22" s="33"/>
    </row>
    <row r="23" spans="1:8" ht="21" customHeight="1" x14ac:dyDescent="0.35">
      <c r="A23" s="26" t="s">
        <v>87</v>
      </c>
      <c r="B23" s="42" t="s">
        <v>117</v>
      </c>
      <c r="C23" s="28"/>
      <c r="D23" s="41"/>
      <c r="E23" s="30"/>
      <c r="F23" s="30"/>
      <c r="G23" s="34"/>
      <c r="H23" s="33"/>
    </row>
    <row r="24" spans="1:8" ht="31" x14ac:dyDescent="0.35">
      <c r="A24" s="26" t="s">
        <v>88</v>
      </c>
      <c r="B24" s="27" t="s">
        <v>118</v>
      </c>
      <c r="C24" s="28"/>
      <c r="D24" s="29"/>
      <c r="E24" s="30"/>
      <c r="F24" s="30"/>
      <c r="G24" s="34"/>
      <c r="H24" s="33"/>
    </row>
    <row r="25" spans="1:8" ht="34.5" customHeight="1" x14ac:dyDescent="0.35">
      <c r="A25" s="26" t="s">
        <v>89</v>
      </c>
      <c r="B25" s="27" t="s">
        <v>23</v>
      </c>
      <c r="C25" s="40"/>
      <c r="D25" s="29"/>
      <c r="E25" s="30"/>
      <c r="F25" s="30"/>
      <c r="G25" s="34"/>
      <c r="H25" s="33"/>
    </row>
    <row r="26" spans="1:8" ht="30" customHeight="1" x14ac:dyDescent="0.35">
      <c r="A26" s="26" t="s">
        <v>90</v>
      </c>
      <c r="B26" s="27" t="s">
        <v>48</v>
      </c>
      <c r="C26" s="40"/>
      <c r="D26" s="29"/>
      <c r="E26" s="30"/>
      <c r="F26" s="30"/>
      <c r="G26" s="34"/>
      <c r="H26" s="33"/>
    </row>
    <row r="27" spans="1:8" ht="31" x14ac:dyDescent="0.35">
      <c r="A27" s="26" t="s">
        <v>91</v>
      </c>
      <c r="B27" s="27" t="s">
        <v>119</v>
      </c>
      <c r="C27" s="28"/>
      <c r="D27" s="29"/>
      <c r="E27" s="30"/>
      <c r="F27" s="30"/>
      <c r="G27" s="34"/>
      <c r="H27" s="33"/>
    </row>
    <row r="28" spans="1:8" ht="46.5" x14ac:dyDescent="0.35">
      <c r="A28" s="26" t="s">
        <v>92</v>
      </c>
      <c r="B28" s="27" t="s">
        <v>120</v>
      </c>
      <c r="C28" s="28"/>
      <c r="D28" s="29"/>
      <c r="E28" s="30"/>
      <c r="F28" s="30"/>
      <c r="G28" s="34"/>
      <c r="H28" s="33"/>
    </row>
    <row r="29" spans="1:8" ht="27.75" customHeight="1" x14ac:dyDescent="0.35">
      <c r="A29" s="26" t="s">
        <v>93</v>
      </c>
      <c r="B29" s="27" t="s">
        <v>47</v>
      </c>
      <c r="C29" s="28"/>
      <c r="D29" s="29"/>
      <c r="E29" s="30"/>
      <c r="F29" s="30"/>
      <c r="G29" s="34"/>
      <c r="H29" s="33"/>
    </row>
    <row r="30" spans="1:8" ht="43.5" customHeight="1" x14ac:dyDescent="0.35">
      <c r="A30" s="26" t="s">
        <v>102</v>
      </c>
      <c r="B30" s="27" t="s">
        <v>121</v>
      </c>
      <c r="C30" s="28"/>
      <c r="D30" s="29"/>
      <c r="E30" s="30"/>
      <c r="F30" s="30"/>
      <c r="G30" s="34"/>
      <c r="H30" s="33"/>
    </row>
    <row r="31" spans="1:8" ht="25" customHeight="1" x14ac:dyDescent="0.35">
      <c r="A31" s="26" t="s">
        <v>103</v>
      </c>
      <c r="B31" s="27" t="s">
        <v>50</v>
      </c>
      <c r="C31" s="28"/>
      <c r="D31" s="29"/>
      <c r="E31" s="30"/>
      <c r="F31" s="30"/>
      <c r="G31" s="34"/>
      <c r="H31" s="33"/>
    </row>
    <row r="32" spans="1:8" ht="15" customHeight="1" x14ac:dyDescent="0.35">
      <c r="A32" s="15" t="s">
        <v>73</v>
      </c>
      <c r="B32" s="16" t="s">
        <v>69</v>
      </c>
      <c r="C32" s="19">
        <f>SUM(C33:C36)</f>
        <v>0</v>
      </c>
      <c r="D32" s="19">
        <f>SUM(D33:D36)</f>
        <v>0</v>
      </c>
      <c r="E32" s="19">
        <f>SUM(E33:E36)</f>
        <v>0</v>
      </c>
      <c r="F32" s="35">
        <f>SUM(C32:E32)*(1/4)</f>
        <v>0</v>
      </c>
      <c r="G32" s="36"/>
      <c r="H32" s="37"/>
    </row>
    <row r="33" spans="1:8" ht="30.75" customHeight="1" x14ac:dyDescent="0.35">
      <c r="A33" s="26" t="s">
        <v>86</v>
      </c>
      <c r="B33" s="27" t="s">
        <v>122</v>
      </c>
      <c r="C33" s="28"/>
      <c r="D33" s="29"/>
      <c r="E33" s="30"/>
      <c r="F33" s="30"/>
      <c r="G33" s="34"/>
      <c r="H33" s="33"/>
    </row>
    <row r="34" spans="1:8" ht="45" customHeight="1" x14ac:dyDescent="0.35">
      <c r="A34" s="26" t="s">
        <v>87</v>
      </c>
      <c r="B34" s="27" t="s">
        <v>164</v>
      </c>
      <c r="C34" s="28"/>
      <c r="D34" s="29"/>
      <c r="E34" s="30"/>
      <c r="F34" s="30"/>
      <c r="G34" s="34"/>
      <c r="H34" s="33"/>
    </row>
    <row r="35" spans="1:8" ht="25" customHeight="1" x14ac:dyDescent="0.35">
      <c r="A35" s="43" t="s">
        <v>88</v>
      </c>
      <c r="B35" s="27" t="s">
        <v>101</v>
      </c>
      <c r="C35" s="28"/>
      <c r="D35" s="29"/>
      <c r="E35" s="30"/>
      <c r="F35" s="30"/>
      <c r="G35" s="34"/>
      <c r="H35" s="33"/>
    </row>
    <row r="36" spans="1:8" ht="36" customHeight="1" x14ac:dyDescent="0.35">
      <c r="A36" s="26" t="s">
        <v>89</v>
      </c>
      <c r="B36" s="27" t="s">
        <v>123</v>
      </c>
      <c r="C36" s="28"/>
      <c r="D36" s="29"/>
      <c r="E36" s="30"/>
      <c r="F36" s="30"/>
      <c r="G36" s="34"/>
      <c r="H36" s="33"/>
    </row>
    <row r="37" spans="1:8" ht="15" customHeight="1" x14ac:dyDescent="0.35">
      <c r="A37" s="15" t="s">
        <v>74</v>
      </c>
      <c r="B37" s="16" t="s">
        <v>10</v>
      </c>
      <c r="C37" s="19">
        <f>SUM(C38:C42)</f>
        <v>0</v>
      </c>
      <c r="D37" s="19">
        <f>SUM(D38:D42)</f>
        <v>0</v>
      </c>
      <c r="E37" s="19">
        <f>SUM(E38:E42)</f>
        <v>0</v>
      </c>
      <c r="F37" s="35">
        <f>SUM(C37:E37)*(1/5)</f>
        <v>0</v>
      </c>
      <c r="G37" s="36"/>
      <c r="H37" s="37"/>
    </row>
    <row r="38" spans="1:8" ht="25" customHeight="1" x14ac:dyDescent="0.35">
      <c r="A38" s="26" t="s">
        <v>86</v>
      </c>
      <c r="B38" s="27" t="s">
        <v>43</v>
      </c>
      <c r="C38" s="38"/>
      <c r="D38" s="29"/>
      <c r="E38" s="30"/>
      <c r="F38" s="30"/>
      <c r="G38" s="34"/>
      <c r="H38" s="33"/>
    </row>
    <row r="39" spans="1:8" ht="25" customHeight="1" x14ac:dyDescent="0.35">
      <c r="A39" s="26" t="s">
        <v>87</v>
      </c>
      <c r="B39" s="27" t="s">
        <v>60</v>
      </c>
      <c r="C39" s="44"/>
      <c r="D39" s="30"/>
      <c r="E39" s="30"/>
      <c r="F39" s="30"/>
      <c r="G39" s="34"/>
      <c r="H39" s="33"/>
    </row>
    <row r="40" spans="1:8" ht="25" customHeight="1" x14ac:dyDescent="0.35">
      <c r="A40" s="26" t="s">
        <v>88</v>
      </c>
      <c r="B40" s="27" t="s">
        <v>11</v>
      </c>
      <c r="C40" s="38"/>
      <c r="D40" s="29"/>
      <c r="E40" s="30"/>
      <c r="F40" s="30"/>
      <c r="G40" s="34"/>
      <c r="H40" s="33"/>
    </row>
    <row r="41" spans="1:8" ht="21" customHeight="1" x14ac:dyDescent="0.35">
      <c r="A41" s="26" t="s">
        <v>89</v>
      </c>
      <c r="B41" s="27" t="s">
        <v>124</v>
      </c>
      <c r="C41" s="38"/>
      <c r="D41" s="29"/>
      <c r="E41" s="30"/>
      <c r="F41" s="30"/>
      <c r="G41" s="34"/>
      <c r="H41" s="33"/>
    </row>
    <row r="42" spans="1:8" ht="25" customHeight="1" x14ac:dyDescent="0.35">
      <c r="A42" s="26" t="s">
        <v>90</v>
      </c>
      <c r="B42" s="27" t="s">
        <v>63</v>
      </c>
      <c r="C42" s="28"/>
      <c r="D42" s="29"/>
      <c r="E42" s="30"/>
      <c r="F42" s="30"/>
      <c r="G42" s="34"/>
      <c r="H42" s="33"/>
    </row>
    <row r="43" spans="1:8" ht="15" customHeight="1" x14ac:dyDescent="0.35">
      <c r="A43" s="15" t="s">
        <v>49</v>
      </c>
      <c r="B43" s="16" t="s">
        <v>8</v>
      </c>
      <c r="C43" s="19">
        <f>SUM(C44:C48)</f>
        <v>0</v>
      </c>
      <c r="D43" s="19">
        <f>SUM(D44:D48)</f>
        <v>0</v>
      </c>
      <c r="E43" s="19">
        <f>SUM(E44:E48)</f>
        <v>0</v>
      </c>
      <c r="F43" s="35">
        <f>SUM(C43:E43)*(1/5)</f>
        <v>0</v>
      </c>
      <c r="G43" s="36"/>
      <c r="H43" s="37"/>
    </row>
    <row r="44" spans="1:8" ht="34.5" customHeight="1" x14ac:dyDescent="0.35">
      <c r="A44" s="26" t="s">
        <v>86</v>
      </c>
      <c r="B44" s="27" t="s">
        <v>125</v>
      </c>
      <c r="C44" s="45"/>
      <c r="D44" s="30"/>
      <c r="E44" s="30"/>
      <c r="F44" s="30"/>
      <c r="G44" s="34"/>
      <c r="H44" s="33"/>
    </row>
    <row r="45" spans="1:8" ht="34.5" customHeight="1" x14ac:dyDescent="0.35">
      <c r="A45" s="26" t="s">
        <v>87</v>
      </c>
      <c r="B45" s="27" t="s">
        <v>126</v>
      </c>
      <c r="C45" s="28"/>
      <c r="D45" s="30"/>
      <c r="E45" s="29"/>
      <c r="F45" s="30"/>
      <c r="G45" s="46"/>
      <c r="H45" s="33"/>
    </row>
    <row r="46" spans="1:8" ht="31.5" customHeight="1" x14ac:dyDescent="0.35">
      <c r="A46" s="26" t="s">
        <v>88</v>
      </c>
      <c r="B46" s="27" t="s">
        <v>127</v>
      </c>
      <c r="C46" s="28"/>
      <c r="D46" s="30"/>
      <c r="E46" s="29"/>
      <c r="F46" s="30"/>
      <c r="G46" s="46"/>
      <c r="H46" s="33"/>
    </row>
    <row r="47" spans="1:8" ht="33.75" customHeight="1" x14ac:dyDescent="0.35">
      <c r="A47" s="26" t="s">
        <v>89</v>
      </c>
      <c r="B47" s="27" t="s">
        <v>9</v>
      </c>
      <c r="C47" s="38"/>
      <c r="D47" s="47"/>
      <c r="E47" s="29"/>
      <c r="F47" s="30"/>
      <c r="G47" s="46"/>
      <c r="H47" s="33"/>
    </row>
    <row r="48" spans="1:8" ht="31" x14ac:dyDescent="0.35">
      <c r="A48" s="26" t="s">
        <v>90</v>
      </c>
      <c r="B48" s="27" t="s">
        <v>96</v>
      </c>
      <c r="C48" s="38"/>
      <c r="D48" s="29"/>
      <c r="E48" s="30"/>
      <c r="F48" s="30"/>
      <c r="G48" s="34"/>
      <c r="H48" s="33"/>
    </row>
    <row r="49" spans="1:8" ht="15" customHeight="1" x14ac:dyDescent="0.35">
      <c r="A49" s="15" t="s">
        <v>75</v>
      </c>
      <c r="B49" s="16" t="s">
        <v>51</v>
      </c>
      <c r="C49" s="19">
        <f>SUM(C50:C57)</f>
        <v>0</v>
      </c>
      <c r="D49" s="19">
        <f>SUM(D50:D57)</f>
        <v>0</v>
      </c>
      <c r="E49" s="19">
        <f>SUM(E50:E57)</f>
        <v>0</v>
      </c>
      <c r="F49" s="35">
        <f>SUM(C49:E49)*(1/8)</f>
        <v>0</v>
      </c>
      <c r="G49" s="36"/>
      <c r="H49" s="37"/>
    </row>
    <row r="50" spans="1:8" ht="51" customHeight="1" x14ac:dyDescent="0.35">
      <c r="A50" s="48" t="s">
        <v>86</v>
      </c>
      <c r="B50" s="27" t="s">
        <v>128</v>
      </c>
      <c r="C50" s="49"/>
      <c r="D50" s="46"/>
      <c r="E50" s="46"/>
      <c r="F50" s="30"/>
      <c r="G50" s="46"/>
      <c r="H50" s="50"/>
    </row>
    <row r="51" spans="1:8" ht="33" customHeight="1" x14ac:dyDescent="0.35">
      <c r="A51" s="48" t="s">
        <v>87</v>
      </c>
      <c r="B51" s="27" t="s">
        <v>61</v>
      </c>
      <c r="C51" s="49"/>
      <c r="D51" s="46"/>
      <c r="E51" s="46"/>
      <c r="F51" s="30"/>
      <c r="G51" s="46"/>
      <c r="H51" s="50"/>
    </row>
    <row r="52" spans="1:8" ht="25" customHeight="1" x14ac:dyDescent="0.35">
      <c r="A52" s="48" t="s">
        <v>88</v>
      </c>
      <c r="B52" s="27" t="s">
        <v>43</v>
      </c>
      <c r="C52" s="49"/>
      <c r="D52" s="46"/>
      <c r="E52" s="46"/>
      <c r="F52" s="30"/>
      <c r="G52" s="46"/>
      <c r="H52" s="50"/>
    </row>
    <row r="53" spans="1:8" ht="33.75" customHeight="1" x14ac:dyDescent="0.35">
      <c r="A53" s="48" t="s">
        <v>89</v>
      </c>
      <c r="B53" s="27" t="s">
        <v>54</v>
      </c>
      <c r="C53" s="49"/>
      <c r="D53" s="46"/>
      <c r="E53" s="46"/>
      <c r="F53" s="30"/>
      <c r="G53" s="46"/>
      <c r="H53" s="50"/>
    </row>
    <row r="54" spans="1:8" ht="46.5" x14ac:dyDescent="0.35">
      <c r="A54" s="48" t="s">
        <v>90</v>
      </c>
      <c r="B54" s="27" t="s">
        <v>149</v>
      </c>
      <c r="C54" s="49"/>
      <c r="D54" s="46"/>
      <c r="E54" s="46"/>
      <c r="F54" s="30"/>
      <c r="G54" s="46"/>
      <c r="H54" s="50"/>
    </row>
    <row r="55" spans="1:8" ht="25" customHeight="1" x14ac:dyDescent="0.35">
      <c r="A55" s="48" t="s">
        <v>91</v>
      </c>
      <c r="B55" s="27" t="s">
        <v>84</v>
      </c>
      <c r="C55" s="49"/>
      <c r="D55" s="46"/>
      <c r="E55" s="46"/>
      <c r="F55" s="30"/>
      <c r="G55" s="46"/>
      <c r="H55" s="50"/>
    </row>
    <row r="56" spans="1:8" ht="25" customHeight="1" x14ac:dyDescent="0.35">
      <c r="A56" s="48" t="s">
        <v>92</v>
      </c>
      <c r="B56" s="27" t="s">
        <v>150</v>
      </c>
      <c r="C56" s="49"/>
      <c r="D56" s="46"/>
      <c r="E56" s="46"/>
      <c r="F56" s="30"/>
      <c r="G56" s="46"/>
      <c r="H56" s="50"/>
    </row>
    <row r="57" spans="1:8" ht="37.5" customHeight="1" x14ac:dyDescent="0.35">
      <c r="A57" s="48" t="s">
        <v>93</v>
      </c>
      <c r="B57" s="27" t="s">
        <v>129</v>
      </c>
      <c r="C57" s="49"/>
      <c r="D57" s="46"/>
      <c r="E57" s="46"/>
      <c r="F57" s="30"/>
      <c r="G57" s="46"/>
      <c r="H57" s="50"/>
    </row>
    <row r="58" spans="1:8" ht="15" customHeight="1" x14ac:dyDescent="0.35">
      <c r="A58" s="15" t="s">
        <v>76</v>
      </c>
      <c r="B58" s="16" t="s">
        <v>64</v>
      </c>
      <c r="C58" s="19">
        <f>SUM(C59:C61)</f>
        <v>0</v>
      </c>
      <c r="D58" s="19">
        <f>SUM(D59:D61)</f>
        <v>0</v>
      </c>
      <c r="E58" s="19">
        <f>SUM(E59:E61)</f>
        <v>0</v>
      </c>
      <c r="F58" s="35">
        <f>SUM(C58:E58)*(1/3)</f>
        <v>0</v>
      </c>
      <c r="G58" s="36"/>
      <c r="H58" s="37"/>
    </row>
    <row r="59" spans="1:8" ht="33" customHeight="1" x14ac:dyDescent="0.35">
      <c r="A59" s="26" t="s">
        <v>86</v>
      </c>
      <c r="B59" s="27" t="s">
        <v>65</v>
      </c>
      <c r="C59" s="51"/>
      <c r="D59" s="47"/>
      <c r="E59" s="52"/>
      <c r="F59" s="30"/>
      <c r="G59" s="52"/>
      <c r="H59" s="53"/>
    </row>
    <row r="60" spans="1:8" ht="48" customHeight="1" x14ac:dyDescent="0.35">
      <c r="A60" s="26" t="s">
        <v>87</v>
      </c>
      <c r="B60" s="27" t="s">
        <v>66</v>
      </c>
      <c r="C60" s="51"/>
      <c r="D60" s="47"/>
      <c r="E60" s="52"/>
      <c r="F60" s="30"/>
      <c r="G60" s="54"/>
      <c r="H60" s="53"/>
    </row>
    <row r="61" spans="1:8" ht="30.75" customHeight="1" x14ac:dyDescent="0.35">
      <c r="A61" s="26" t="s">
        <v>88</v>
      </c>
      <c r="B61" s="27" t="s">
        <v>97</v>
      </c>
      <c r="C61" s="51"/>
      <c r="D61" s="47"/>
      <c r="E61" s="52"/>
      <c r="F61" s="30"/>
      <c r="G61" s="52"/>
      <c r="H61" s="55"/>
    </row>
    <row r="62" spans="1:8" ht="15" customHeight="1" x14ac:dyDescent="0.35">
      <c r="A62" s="15" t="s">
        <v>77</v>
      </c>
      <c r="B62" s="16" t="s">
        <v>55</v>
      </c>
      <c r="C62" s="19">
        <f>SUM(C63:C68)</f>
        <v>0</v>
      </c>
      <c r="D62" s="19">
        <f>SUM(D63:D68)</f>
        <v>0</v>
      </c>
      <c r="E62" s="19">
        <f>SUM(E63:E68)</f>
        <v>0</v>
      </c>
      <c r="F62" s="35">
        <f>SUM(C62:E62)*(1/6)</f>
        <v>0</v>
      </c>
      <c r="G62" s="36"/>
      <c r="H62" s="37"/>
    </row>
    <row r="63" spans="1:8" ht="25" customHeight="1" x14ac:dyDescent="0.35">
      <c r="A63" s="26" t="s">
        <v>86</v>
      </c>
      <c r="B63" s="27" t="s">
        <v>56</v>
      </c>
      <c r="C63" s="51"/>
      <c r="D63" s="47"/>
      <c r="E63" s="52"/>
      <c r="F63" s="30"/>
      <c r="G63" s="52"/>
      <c r="H63" s="56"/>
    </row>
    <row r="64" spans="1:8" ht="25" customHeight="1" x14ac:dyDescent="0.35">
      <c r="A64" s="26" t="s">
        <v>87</v>
      </c>
      <c r="B64" s="27" t="s">
        <v>58</v>
      </c>
      <c r="C64" s="51"/>
      <c r="D64" s="47"/>
      <c r="E64" s="52"/>
      <c r="F64" s="30"/>
      <c r="G64" s="52"/>
      <c r="H64" s="56"/>
    </row>
    <row r="65" spans="1:8" ht="33.75" customHeight="1" x14ac:dyDescent="0.35">
      <c r="A65" s="26" t="s">
        <v>88</v>
      </c>
      <c r="B65" s="27" t="s">
        <v>59</v>
      </c>
      <c r="C65" s="51"/>
      <c r="D65" s="47"/>
      <c r="E65" s="52"/>
      <c r="F65" s="30"/>
      <c r="G65" s="52"/>
      <c r="H65" s="56"/>
    </row>
    <row r="66" spans="1:8" ht="39" customHeight="1" x14ac:dyDescent="0.35">
      <c r="A66" s="26" t="s">
        <v>89</v>
      </c>
      <c r="B66" s="27" t="s">
        <v>9</v>
      </c>
      <c r="C66" s="51"/>
      <c r="D66" s="47"/>
      <c r="E66" s="52"/>
      <c r="F66" s="30"/>
      <c r="G66" s="52"/>
      <c r="H66" s="56"/>
    </row>
    <row r="67" spans="1:8" ht="33" customHeight="1" x14ac:dyDescent="0.35">
      <c r="A67" s="57" t="s">
        <v>90</v>
      </c>
      <c r="B67" s="27" t="s">
        <v>54</v>
      </c>
      <c r="C67" s="38"/>
      <c r="D67" s="29"/>
      <c r="E67" s="30"/>
      <c r="F67" s="30"/>
      <c r="G67" s="34"/>
      <c r="H67" s="33"/>
    </row>
    <row r="68" spans="1:8" ht="45" customHeight="1" x14ac:dyDescent="0.35">
      <c r="A68" s="26" t="s">
        <v>91</v>
      </c>
      <c r="B68" s="27" t="s">
        <v>98</v>
      </c>
      <c r="C68" s="51"/>
      <c r="D68" s="47"/>
      <c r="E68" s="52"/>
      <c r="F68" s="30"/>
      <c r="G68" s="54"/>
      <c r="H68" s="56"/>
    </row>
    <row r="69" spans="1:8" ht="15" customHeight="1" x14ac:dyDescent="0.35">
      <c r="A69" s="15" t="s">
        <v>78</v>
      </c>
      <c r="B69" s="16" t="s">
        <v>40</v>
      </c>
      <c r="C69" s="19">
        <f>SUM(C70:C74)</f>
        <v>0</v>
      </c>
      <c r="D69" s="19">
        <f>SUM(D70:D74)</f>
        <v>0</v>
      </c>
      <c r="E69" s="19">
        <f>SUM(E70:E74)</f>
        <v>0</v>
      </c>
      <c r="F69" s="35">
        <f>SUM(C69:E69)*(1/5)</f>
        <v>0</v>
      </c>
      <c r="G69" s="36"/>
      <c r="H69" s="37"/>
    </row>
    <row r="70" spans="1:8" ht="42.75" customHeight="1" x14ac:dyDescent="0.35">
      <c r="A70" s="26" t="s">
        <v>86</v>
      </c>
      <c r="B70" s="27" t="s">
        <v>6</v>
      </c>
      <c r="C70" s="45"/>
      <c r="D70" s="30"/>
      <c r="E70" s="30"/>
      <c r="F70" s="30"/>
      <c r="G70" s="34"/>
      <c r="H70" s="33"/>
    </row>
    <row r="71" spans="1:8" ht="25" customHeight="1" x14ac:dyDescent="0.35">
      <c r="A71" s="26" t="s">
        <v>87</v>
      </c>
      <c r="B71" s="27" t="s">
        <v>130</v>
      </c>
      <c r="C71" s="44"/>
      <c r="D71" s="29"/>
      <c r="E71" s="30"/>
      <c r="F71" s="30"/>
      <c r="G71" s="34"/>
      <c r="H71" s="33"/>
    </row>
    <row r="72" spans="1:8" ht="31" x14ac:dyDescent="0.35">
      <c r="A72" s="26" t="s">
        <v>88</v>
      </c>
      <c r="B72" s="27" t="s">
        <v>131</v>
      </c>
      <c r="C72" s="45"/>
      <c r="D72" s="30"/>
      <c r="E72" s="30"/>
      <c r="F72" s="30"/>
      <c r="G72" s="34"/>
      <c r="H72" s="33"/>
    </row>
    <row r="73" spans="1:8" ht="31" x14ac:dyDescent="0.35">
      <c r="A73" s="26" t="s">
        <v>89</v>
      </c>
      <c r="B73" s="27" t="s">
        <v>5</v>
      </c>
      <c r="C73" s="45"/>
      <c r="D73" s="29"/>
      <c r="E73" s="30"/>
      <c r="F73" s="30"/>
      <c r="G73" s="34"/>
      <c r="H73" s="33"/>
    </row>
    <row r="74" spans="1:8" ht="31" x14ac:dyDescent="0.35">
      <c r="A74" s="26" t="s">
        <v>90</v>
      </c>
      <c r="B74" s="27" t="s">
        <v>132</v>
      </c>
      <c r="C74" s="45"/>
      <c r="D74" s="30"/>
      <c r="E74" s="30"/>
      <c r="F74" s="30"/>
      <c r="G74" s="34"/>
      <c r="H74" s="33"/>
    </row>
    <row r="75" spans="1:8" ht="15" customHeight="1" x14ac:dyDescent="0.35">
      <c r="A75" s="15" t="s">
        <v>79</v>
      </c>
      <c r="B75" s="16" t="s">
        <v>67</v>
      </c>
      <c r="C75" s="19">
        <f>SUM(C76:C78)</f>
        <v>0</v>
      </c>
      <c r="D75" s="19">
        <f>SUM(D76:D78)</f>
        <v>0</v>
      </c>
      <c r="E75" s="19">
        <f>SUM(E76:E78)</f>
        <v>0</v>
      </c>
      <c r="F75" s="35">
        <f>SUM(C75:E75)*(1/3)</f>
        <v>0</v>
      </c>
      <c r="G75" s="36"/>
      <c r="H75" s="37"/>
    </row>
    <row r="76" spans="1:8" ht="25" customHeight="1" x14ac:dyDescent="0.35">
      <c r="A76" s="26" t="s">
        <v>86</v>
      </c>
      <c r="B76" s="27" t="s">
        <v>133</v>
      </c>
      <c r="C76" s="51"/>
      <c r="D76" s="47"/>
      <c r="E76" s="52"/>
      <c r="F76" s="30"/>
      <c r="G76" s="52"/>
      <c r="H76" s="56"/>
    </row>
    <row r="77" spans="1:8" ht="58.5" customHeight="1" x14ac:dyDescent="0.35">
      <c r="A77" s="26" t="s">
        <v>87</v>
      </c>
      <c r="B77" s="27" t="s">
        <v>134</v>
      </c>
      <c r="C77" s="51"/>
      <c r="D77" s="47"/>
      <c r="E77" s="54"/>
      <c r="F77" s="30"/>
      <c r="G77" s="54"/>
      <c r="H77" s="56"/>
    </row>
    <row r="78" spans="1:8" ht="46.5" x14ac:dyDescent="0.35">
      <c r="A78" s="26" t="s">
        <v>88</v>
      </c>
      <c r="B78" s="27" t="s">
        <v>68</v>
      </c>
      <c r="C78" s="51"/>
      <c r="D78" s="47"/>
      <c r="E78" s="54"/>
      <c r="F78" s="30"/>
      <c r="G78" s="54"/>
      <c r="H78" s="56"/>
    </row>
    <row r="79" spans="1:8" ht="15" customHeight="1" x14ac:dyDescent="0.35">
      <c r="A79" s="15" t="s">
        <v>80</v>
      </c>
      <c r="B79" s="16" t="s">
        <v>99</v>
      </c>
      <c r="C79" s="19">
        <f>SUM(C80:C85)</f>
        <v>0</v>
      </c>
      <c r="D79" s="19">
        <f>SUM(D80:D85)</f>
        <v>0</v>
      </c>
      <c r="E79" s="19">
        <f>SUM(E80:E85)</f>
        <v>0</v>
      </c>
      <c r="F79" s="35">
        <f>SUM(C79:E79)*(1/6)</f>
        <v>0</v>
      </c>
      <c r="G79" s="36"/>
      <c r="H79" s="37"/>
    </row>
    <row r="80" spans="1:8" ht="31" x14ac:dyDescent="0.35">
      <c r="A80" s="26" t="s">
        <v>86</v>
      </c>
      <c r="B80" s="27" t="s">
        <v>135</v>
      </c>
      <c r="C80" s="51"/>
      <c r="D80" s="47"/>
      <c r="E80" s="54"/>
      <c r="F80" s="30"/>
      <c r="G80" s="54"/>
      <c r="H80" s="56"/>
    </row>
    <row r="81" spans="1:8" ht="25" customHeight="1" x14ac:dyDescent="0.35">
      <c r="A81" s="26" t="s">
        <v>87</v>
      </c>
      <c r="B81" s="27" t="s">
        <v>13</v>
      </c>
      <c r="C81" s="58"/>
      <c r="D81" s="59"/>
      <c r="E81" s="54"/>
      <c r="F81" s="30"/>
      <c r="G81" s="54"/>
      <c r="H81" s="56"/>
    </row>
    <row r="82" spans="1:8" ht="46.5" x14ac:dyDescent="0.35">
      <c r="A82" s="26" t="s">
        <v>88</v>
      </c>
      <c r="B82" s="27" t="s">
        <v>136</v>
      </c>
      <c r="C82" s="44"/>
      <c r="D82" s="30"/>
      <c r="E82" s="30"/>
      <c r="F82" s="30"/>
      <c r="G82" s="34"/>
      <c r="H82" s="33"/>
    </row>
    <row r="83" spans="1:8" ht="31" x14ac:dyDescent="0.35">
      <c r="A83" s="26" t="s">
        <v>89</v>
      </c>
      <c r="B83" s="27" t="s">
        <v>14</v>
      </c>
      <c r="C83" s="28"/>
      <c r="D83" s="29"/>
      <c r="E83" s="30"/>
      <c r="F83" s="30"/>
      <c r="G83" s="34"/>
      <c r="H83" s="33"/>
    </row>
    <row r="84" spans="1:8" ht="31" x14ac:dyDescent="0.35">
      <c r="A84" s="26" t="s">
        <v>90</v>
      </c>
      <c r="B84" s="27" t="s">
        <v>15</v>
      </c>
      <c r="C84" s="28"/>
      <c r="D84" s="30"/>
      <c r="E84" s="30"/>
      <c r="F84" s="30"/>
      <c r="G84" s="34"/>
      <c r="H84" s="33"/>
    </row>
    <row r="85" spans="1:8" ht="15.5" x14ac:dyDescent="0.35">
      <c r="A85" s="26" t="s">
        <v>91</v>
      </c>
      <c r="B85" s="27" t="s">
        <v>100</v>
      </c>
      <c r="C85" s="28"/>
      <c r="D85" s="30"/>
      <c r="E85" s="30"/>
      <c r="F85" s="30"/>
      <c r="G85" s="34"/>
      <c r="H85" s="33"/>
    </row>
    <row r="86" spans="1:8" ht="15" customHeight="1" x14ac:dyDescent="0.35">
      <c r="A86" s="15" t="s">
        <v>81</v>
      </c>
      <c r="B86" s="16" t="s">
        <v>70</v>
      </c>
      <c r="C86" s="19">
        <f>SUM(C87:C88)</f>
        <v>0</v>
      </c>
      <c r="D86" s="19">
        <f>SUM(D87:D88)</f>
        <v>0</v>
      </c>
      <c r="E86" s="19">
        <f>SUM(E87:E88)</f>
        <v>0</v>
      </c>
      <c r="F86" s="35">
        <f>SUM(C86:E86)*(1/3)</f>
        <v>0</v>
      </c>
      <c r="G86" s="36"/>
      <c r="H86" s="37"/>
    </row>
    <row r="87" spans="1:8" ht="46.5" x14ac:dyDescent="0.35">
      <c r="A87" s="60" t="s">
        <v>86</v>
      </c>
      <c r="B87" s="27" t="s">
        <v>137</v>
      </c>
      <c r="C87" s="51"/>
      <c r="D87" s="61"/>
      <c r="E87" s="54"/>
      <c r="F87" s="30"/>
      <c r="G87" s="54"/>
      <c r="H87" s="62"/>
    </row>
    <row r="88" spans="1:8" ht="53.25" customHeight="1" x14ac:dyDescent="0.35">
      <c r="A88" s="60" t="s">
        <v>87</v>
      </c>
      <c r="B88" s="27" t="s">
        <v>12</v>
      </c>
      <c r="C88" s="51"/>
      <c r="D88" s="61"/>
      <c r="E88" s="54"/>
      <c r="F88" s="30"/>
      <c r="G88" s="54"/>
      <c r="H88" s="62"/>
    </row>
    <row r="89" spans="1:8" ht="15" customHeight="1" x14ac:dyDescent="0.35">
      <c r="A89" s="15" t="s">
        <v>82</v>
      </c>
      <c r="B89" s="16" t="s">
        <v>41</v>
      </c>
      <c r="C89" s="19">
        <f>SUM(C90:C99)</f>
        <v>0</v>
      </c>
      <c r="D89" s="19">
        <f>SUM(D90:D99)</f>
        <v>0</v>
      </c>
      <c r="E89" s="19">
        <f>SUM(E90:E99)</f>
        <v>0</v>
      </c>
      <c r="F89" s="35">
        <f>SUM(C89:E89)*(1/10)</f>
        <v>0</v>
      </c>
      <c r="G89" s="36"/>
      <c r="H89" s="37"/>
    </row>
    <row r="90" spans="1:8" ht="31" x14ac:dyDescent="0.35">
      <c r="A90" s="26" t="s">
        <v>86</v>
      </c>
      <c r="B90" s="27" t="s">
        <v>19</v>
      </c>
      <c r="C90" s="44"/>
      <c r="D90" s="30"/>
      <c r="E90" s="30"/>
      <c r="F90" s="30"/>
      <c r="G90" s="34"/>
      <c r="H90" s="33"/>
    </row>
    <row r="91" spans="1:8" ht="31" x14ac:dyDescent="0.35">
      <c r="A91" s="26" t="s">
        <v>87</v>
      </c>
      <c r="B91" s="27" t="s">
        <v>16</v>
      </c>
      <c r="C91" s="28"/>
      <c r="D91" s="30"/>
      <c r="E91" s="30"/>
      <c r="F91" s="30"/>
      <c r="G91" s="34"/>
      <c r="H91" s="33"/>
    </row>
    <row r="92" spans="1:8" ht="31" x14ac:dyDescent="0.35">
      <c r="A92" s="26" t="s">
        <v>88</v>
      </c>
      <c r="B92" s="27" t="s">
        <v>17</v>
      </c>
      <c r="C92" s="45"/>
      <c r="D92" s="30"/>
      <c r="E92" s="30"/>
      <c r="F92" s="30"/>
      <c r="G92" s="34"/>
      <c r="H92" s="33"/>
    </row>
    <row r="93" spans="1:8" ht="30.75" customHeight="1" x14ac:dyDescent="0.35">
      <c r="A93" s="26" t="s">
        <v>89</v>
      </c>
      <c r="B93" s="27" t="s">
        <v>138</v>
      </c>
      <c r="C93" s="40"/>
      <c r="D93" s="30"/>
      <c r="E93" s="30"/>
      <c r="F93" s="30"/>
      <c r="G93" s="34"/>
      <c r="H93" s="33"/>
    </row>
    <row r="94" spans="1:8" ht="36" customHeight="1" x14ac:dyDescent="0.35">
      <c r="A94" s="26" t="s">
        <v>90</v>
      </c>
      <c r="B94" s="27" t="s">
        <v>18</v>
      </c>
      <c r="C94" s="28"/>
      <c r="D94" s="30"/>
      <c r="E94" s="30"/>
      <c r="F94" s="30"/>
      <c r="G94" s="34"/>
      <c r="H94" s="33"/>
    </row>
    <row r="95" spans="1:8" ht="31" x14ac:dyDescent="0.35">
      <c r="A95" s="26" t="s">
        <v>91</v>
      </c>
      <c r="B95" s="27" t="s">
        <v>139</v>
      </c>
      <c r="C95" s="28"/>
      <c r="D95" s="30"/>
      <c r="E95" s="30"/>
      <c r="F95" s="30"/>
      <c r="G95" s="34"/>
      <c r="H95" s="33"/>
    </row>
    <row r="96" spans="1:8" ht="31.5" customHeight="1" x14ac:dyDescent="0.35">
      <c r="A96" s="26" t="s">
        <v>92</v>
      </c>
      <c r="B96" s="27" t="s">
        <v>20</v>
      </c>
      <c r="C96" s="28"/>
      <c r="D96" s="30"/>
      <c r="E96" s="30"/>
      <c r="F96" s="30"/>
      <c r="G96" s="34"/>
      <c r="H96" s="33"/>
    </row>
    <row r="97" spans="1:8" ht="25" customHeight="1" x14ac:dyDescent="0.35">
      <c r="A97" s="26" t="s">
        <v>93</v>
      </c>
      <c r="B97" s="42" t="s">
        <v>44</v>
      </c>
      <c r="C97" s="28"/>
      <c r="D97" s="30"/>
      <c r="E97" s="30"/>
      <c r="F97" s="30"/>
      <c r="G97" s="34"/>
      <c r="H97" s="33"/>
    </row>
    <row r="98" spans="1:8" ht="25" customHeight="1" x14ac:dyDescent="0.35">
      <c r="A98" s="26" t="s">
        <v>102</v>
      </c>
      <c r="B98" s="42" t="s">
        <v>140</v>
      </c>
      <c r="C98" s="28"/>
      <c r="D98" s="30"/>
      <c r="E98" s="30"/>
      <c r="F98" s="30"/>
      <c r="G98" s="34"/>
      <c r="H98" s="33"/>
    </row>
    <row r="99" spans="1:8" ht="45.75" customHeight="1" x14ac:dyDescent="0.35">
      <c r="A99" s="26" t="s">
        <v>103</v>
      </c>
      <c r="B99" s="27" t="s">
        <v>141</v>
      </c>
      <c r="C99" s="28"/>
      <c r="D99" s="30"/>
      <c r="E99" s="30"/>
      <c r="F99" s="30"/>
      <c r="G99" s="34"/>
      <c r="H99" s="33"/>
    </row>
    <row r="100" spans="1:8" ht="15" customHeight="1" x14ac:dyDescent="0.35">
      <c r="A100" s="15" t="s">
        <v>83</v>
      </c>
      <c r="B100" s="16" t="s">
        <v>152</v>
      </c>
      <c r="C100" s="19">
        <f>SUM(C101:C106)</f>
        <v>0</v>
      </c>
      <c r="D100" s="19">
        <f>SUM(D101:D106)</f>
        <v>0</v>
      </c>
      <c r="E100" s="19">
        <f>SUM(E101:E106)</f>
        <v>0</v>
      </c>
      <c r="F100" s="35">
        <f>SUM(C100:E100)*(1/6)</f>
        <v>0</v>
      </c>
      <c r="G100" s="36"/>
      <c r="H100" s="37"/>
    </row>
    <row r="101" spans="1:8" ht="30.75" customHeight="1" x14ac:dyDescent="0.35">
      <c r="A101" s="26" t="s">
        <v>86</v>
      </c>
      <c r="B101" s="27" t="s">
        <v>46</v>
      </c>
      <c r="C101" s="40"/>
      <c r="D101" s="30"/>
      <c r="E101" s="30"/>
      <c r="F101" s="30"/>
      <c r="G101" s="34"/>
      <c r="H101" s="33"/>
    </row>
    <row r="102" spans="1:8" ht="33" customHeight="1" x14ac:dyDescent="0.35">
      <c r="A102" s="63" t="s">
        <v>87</v>
      </c>
      <c r="B102" s="27" t="s">
        <v>129</v>
      </c>
      <c r="C102" s="40"/>
      <c r="D102" s="64"/>
      <c r="E102" s="64"/>
      <c r="F102" s="30"/>
      <c r="G102" s="64"/>
      <c r="H102" s="65"/>
    </row>
    <row r="103" spans="1:8" ht="30.75" customHeight="1" x14ac:dyDescent="0.35">
      <c r="A103" s="66" t="s">
        <v>88</v>
      </c>
      <c r="B103" s="27" t="s">
        <v>45</v>
      </c>
      <c r="C103" s="40"/>
      <c r="D103" s="47"/>
      <c r="E103" s="47"/>
      <c r="F103" s="30"/>
      <c r="G103" s="67"/>
      <c r="H103" s="68"/>
    </row>
    <row r="104" spans="1:8" ht="31" x14ac:dyDescent="0.35">
      <c r="A104" s="66" t="s">
        <v>89</v>
      </c>
      <c r="B104" s="27" t="s">
        <v>142</v>
      </c>
      <c r="C104" s="28"/>
      <c r="D104" s="47"/>
      <c r="E104" s="47"/>
      <c r="F104" s="30"/>
      <c r="G104" s="67"/>
      <c r="H104" s="68"/>
    </row>
    <row r="105" spans="1:8" ht="30.75" customHeight="1" x14ac:dyDescent="0.35">
      <c r="A105" s="66" t="s">
        <v>90</v>
      </c>
      <c r="B105" s="27" t="s">
        <v>21</v>
      </c>
      <c r="C105" s="28"/>
      <c r="D105" s="47"/>
      <c r="E105" s="47"/>
      <c r="F105" s="30"/>
      <c r="G105" s="67"/>
      <c r="H105" s="68"/>
    </row>
    <row r="106" spans="1:8" ht="46.5" x14ac:dyDescent="0.35">
      <c r="A106" s="26" t="s">
        <v>91</v>
      </c>
      <c r="B106" s="27" t="s">
        <v>22</v>
      </c>
      <c r="C106" s="40"/>
      <c r="D106" s="29"/>
      <c r="E106" s="30"/>
      <c r="F106" s="30"/>
      <c r="G106" s="67"/>
      <c r="H106" s="33"/>
    </row>
    <row r="107" spans="1:8" ht="15" customHeight="1" x14ac:dyDescent="0.35">
      <c r="A107" s="69" t="s">
        <v>153</v>
      </c>
      <c r="B107" s="70" t="s">
        <v>24</v>
      </c>
      <c r="C107" s="71">
        <f>SUM(C7,C13,C21,C32,C37,C43,C49,C58,C62,C69,C75,C79,C86,C89,C100)</f>
        <v>0</v>
      </c>
      <c r="D107" s="71">
        <f>SUM(D7,D13,D21,D32,D37,D43,D49,D58,D62,D69,D75,D79,D86,D89,D100)</f>
        <v>0</v>
      </c>
      <c r="E107" s="71">
        <f>SUM(E7,E13,E21,E32,E37,E43,E49,E58,E62,E69,E75,E79,E86,E89,E100)</f>
        <v>0</v>
      </c>
      <c r="F107" s="72">
        <f>SUM(C107:E107)*(1/86)</f>
        <v>0</v>
      </c>
      <c r="G107" s="73"/>
      <c r="H107" s="74"/>
    </row>
    <row r="108" spans="1:8" ht="15" customHeight="1" x14ac:dyDescent="0.35">
      <c r="A108" s="69"/>
      <c r="B108" s="70"/>
      <c r="C108" s="75"/>
      <c r="D108" s="73"/>
      <c r="E108" s="73"/>
      <c r="F108" s="76"/>
      <c r="G108" s="73"/>
      <c r="H108" s="74"/>
    </row>
    <row r="109" spans="1:8" ht="44.25" customHeight="1" x14ac:dyDescent="0.35">
      <c r="A109" s="77" t="s">
        <v>25</v>
      </c>
      <c r="B109" s="78" t="s">
        <v>3</v>
      </c>
      <c r="C109" s="118" t="s">
        <v>26</v>
      </c>
      <c r="D109" s="119"/>
      <c r="E109" s="119"/>
      <c r="F109" s="119"/>
      <c r="G109" s="120"/>
      <c r="H109" s="79" t="s">
        <v>27</v>
      </c>
    </row>
    <row r="110" spans="1:8" s="1" customFormat="1" ht="34.5" customHeight="1" x14ac:dyDescent="0.25">
      <c r="A110" s="80" t="s">
        <v>28</v>
      </c>
      <c r="B110" s="30" t="s">
        <v>29</v>
      </c>
      <c r="C110" s="121" t="s">
        <v>30</v>
      </c>
      <c r="D110" s="122"/>
      <c r="E110" s="122"/>
      <c r="F110" s="122"/>
      <c r="G110" s="123"/>
      <c r="H110" s="81" t="s">
        <v>31</v>
      </c>
    </row>
    <row r="111" spans="1:8" s="1" customFormat="1" ht="32.25" customHeight="1" x14ac:dyDescent="0.25">
      <c r="A111" s="80" t="s">
        <v>32</v>
      </c>
      <c r="B111" s="30" t="s">
        <v>33</v>
      </c>
      <c r="C111" s="121" t="s">
        <v>34</v>
      </c>
      <c r="D111" s="122"/>
      <c r="E111" s="122"/>
      <c r="F111" s="122"/>
      <c r="G111" s="123"/>
      <c r="H111" s="81" t="s">
        <v>35</v>
      </c>
    </row>
    <row r="112" spans="1:8" s="1" customFormat="1" ht="26.15" customHeight="1" x14ac:dyDescent="0.25">
      <c r="A112" s="30" t="s">
        <v>36</v>
      </c>
      <c r="B112" s="30" t="s">
        <v>37</v>
      </c>
      <c r="C112" s="114" t="s">
        <v>38</v>
      </c>
      <c r="D112" s="114"/>
      <c r="E112" s="114"/>
      <c r="F112" s="114"/>
      <c r="G112" s="114"/>
      <c r="H112" s="81" t="s">
        <v>39</v>
      </c>
    </row>
    <row r="113" spans="1:46" s="1" customFormat="1" ht="26.15" customHeight="1" thickBot="1" x14ac:dyDescent="0.3">
      <c r="A113" s="57"/>
      <c r="B113" s="82"/>
      <c r="C113" s="83"/>
      <c r="D113" s="83"/>
      <c r="E113" s="83"/>
      <c r="F113" s="83"/>
      <c r="G113" s="83"/>
      <c r="H113" s="84"/>
    </row>
    <row r="114" spans="1:46" ht="20.149999999999999" customHeight="1" x14ac:dyDescent="0.35">
      <c r="A114" s="144" t="s">
        <v>147</v>
      </c>
      <c r="B114" s="146"/>
      <c r="C114" s="146"/>
      <c r="D114" s="146"/>
      <c r="E114" s="146"/>
      <c r="F114" s="146"/>
      <c r="G114" s="146"/>
      <c r="H114" s="147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6"/>
      <c r="AL114" s="6"/>
      <c r="AM114" s="6"/>
      <c r="AN114" s="6"/>
      <c r="AO114" s="6"/>
      <c r="AP114" s="6"/>
      <c r="AQ114" s="6"/>
      <c r="AR114" s="6"/>
      <c r="AS114" s="6"/>
      <c r="AT114" s="6"/>
    </row>
    <row r="115" spans="1:46" ht="20.149999999999999" customHeight="1" x14ac:dyDescent="0.35">
      <c r="A115" s="145"/>
      <c r="B115" s="146"/>
      <c r="C115" s="146"/>
      <c r="D115" s="146"/>
      <c r="E115" s="146"/>
      <c r="F115" s="146"/>
      <c r="G115" s="146"/>
      <c r="H115" s="147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6"/>
      <c r="AL115" s="6"/>
      <c r="AM115" s="6"/>
      <c r="AN115" s="6"/>
      <c r="AO115" s="6"/>
      <c r="AP115" s="6"/>
      <c r="AQ115" s="6"/>
      <c r="AR115" s="6"/>
      <c r="AS115" s="6"/>
      <c r="AT115" s="6"/>
    </row>
    <row r="116" spans="1:46" ht="20.149999999999999" customHeight="1" x14ac:dyDescent="0.35">
      <c r="A116" s="145"/>
      <c r="B116" s="146"/>
      <c r="C116" s="146"/>
      <c r="D116" s="146"/>
      <c r="E116" s="146"/>
      <c r="F116" s="146"/>
      <c r="G116" s="146"/>
      <c r="H116" s="147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6"/>
      <c r="AL116" s="6"/>
      <c r="AM116" s="6"/>
      <c r="AN116" s="6"/>
      <c r="AO116" s="6"/>
      <c r="AP116" s="6"/>
      <c r="AQ116" s="6"/>
      <c r="AR116" s="6"/>
      <c r="AS116" s="6"/>
      <c r="AT116" s="6"/>
    </row>
    <row r="117" spans="1:46" ht="20.149999999999999" customHeight="1" x14ac:dyDescent="0.35">
      <c r="A117" s="145"/>
      <c r="B117" s="146"/>
      <c r="C117" s="146"/>
      <c r="D117" s="146"/>
      <c r="E117" s="146"/>
      <c r="F117" s="146"/>
      <c r="G117" s="146"/>
      <c r="H117" s="147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6"/>
      <c r="AL117" s="6"/>
      <c r="AM117" s="6"/>
      <c r="AN117" s="6"/>
      <c r="AO117" s="6"/>
      <c r="AP117" s="6"/>
      <c r="AQ117" s="6"/>
      <c r="AR117" s="6"/>
      <c r="AS117" s="6"/>
      <c r="AT117" s="6"/>
    </row>
    <row r="118" spans="1:46" ht="20.149999999999999" customHeight="1" x14ac:dyDescent="0.35">
      <c r="A118" s="145"/>
      <c r="B118" s="146"/>
      <c r="C118" s="146"/>
      <c r="D118" s="146"/>
      <c r="E118" s="146"/>
      <c r="F118" s="146"/>
      <c r="G118" s="146"/>
      <c r="H118" s="147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6"/>
      <c r="AL118" s="6"/>
      <c r="AM118" s="6"/>
      <c r="AN118" s="6"/>
      <c r="AO118" s="6"/>
      <c r="AP118" s="6"/>
      <c r="AQ118" s="6"/>
      <c r="AR118" s="6"/>
      <c r="AS118" s="6"/>
      <c r="AT118" s="6"/>
    </row>
    <row r="119" spans="1:46" ht="20.149999999999999" customHeight="1" x14ac:dyDescent="0.35">
      <c r="A119" s="145"/>
      <c r="B119" s="148"/>
      <c r="C119" s="148"/>
      <c r="D119" s="148"/>
      <c r="E119" s="148"/>
      <c r="F119" s="148"/>
      <c r="G119" s="148"/>
      <c r="H119" s="149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6"/>
      <c r="AL119" s="6"/>
      <c r="AM119" s="6"/>
      <c r="AN119" s="6"/>
      <c r="AO119" s="6"/>
      <c r="AP119" s="6"/>
      <c r="AQ119" s="6"/>
      <c r="AR119" s="6"/>
      <c r="AS119" s="6"/>
      <c r="AT119" s="6"/>
    </row>
    <row r="120" spans="1:46" ht="20.149999999999999" customHeight="1" x14ac:dyDescent="0.35">
      <c r="A120" s="145"/>
      <c r="B120" s="148"/>
      <c r="C120" s="148"/>
      <c r="D120" s="148"/>
      <c r="E120" s="148"/>
      <c r="F120" s="148"/>
      <c r="G120" s="148"/>
      <c r="H120" s="149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6"/>
      <c r="AL120" s="6"/>
      <c r="AM120" s="6"/>
      <c r="AN120" s="6"/>
      <c r="AO120" s="6"/>
      <c r="AP120" s="6"/>
      <c r="AQ120" s="6"/>
      <c r="AR120" s="6"/>
      <c r="AS120" s="6"/>
      <c r="AT120" s="6"/>
    </row>
    <row r="121" spans="1:46" ht="20.149999999999999" customHeight="1" x14ac:dyDescent="0.35">
      <c r="A121" s="145"/>
      <c r="B121" s="148"/>
      <c r="C121" s="148"/>
      <c r="D121" s="148"/>
      <c r="E121" s="148"/>
      <c r="F121" s="148"/>
      <c r="G121" s="148"/>
      <c r="H121" s="149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6"/>
      <c r="AL121" s="6"/>
      <c r="AM121" s="6"/>
      <c r="AN121" s="6"/>
      <c r="AO121" s="6"/>
      <c r="AP121" s="6"/>
      <c r="AQ121" s="6"/>
      <c r="AR121" s="6"/>
      <c r="AS121" s="6"/>
      <c r="AT121" s="6"/>
    </row>
    <row r="122" spans="1:46" ht="20.149999999999999" customHeight="1" x14ac:dyDescent="0.35">
      <c r="A122" s="145"/>
      <c r="B122" s="133"/>
      <c r="C122" s="133"/>
      <c r="D122" s="133"/>
      <c r="E122" s="133"/>
      <c r="F122" s="133"/>
      <c r="G122" s="133"/>
      <c r="H122" s="134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132"/>
      <c r="AL122" s="132"/>
      <c r="AM122" s="132"/>
      <c r="AN122" s="132"/>
      <c r="AO122" s="132"/>
      <c r="AP122" s="132"/>
      <c r="AQ122" s="132"/>
      <c r="AR122" s="132"/>
      <c r="AS122" s="132"/>
      <c r="AT122" s="132"/>
    </row>
    <row r="123" spans="1:46" ht="20.149999999999999" customHeight="1" thickBot="1" x14ac:dyDescent="0.4">
      <c r="A123" s="10"/>
      <c r="B123" s="8"/>
      <c r="C123" s="8"/>
      <c r="D123" s="8"/>
      <c r="E123" s="8"/>
      <c r="F123" s="8"/>
      <c r="G123" s="8"/>
      <c r="H123" s="9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6"/>
      <c r="AL123" s="6"/>
      <c r="AM123" s="6"/>
      <c r="AN123" s="6"/>
      <c r="AO123" s="6"/>
      <c r="AP123" s="6"/>
      <c r="AQ123" s="6"/>
      <c r="AR123" s="6"/>
      <c r="AS123" s="6"/>
      <c r="AT123" s="6"/>
    </row>
    <row r="124" spans="1:46" ht="25" customHeight="1" thickBot="1" x14ac:dyDescent="0.4">
      <c r="A124" s="135" t="s">
        <v>104</v>
      </c>
      <c r="B124" s="136"/>
      <c r="C124" s="136"/>
      <c r="D124" s="136"/>
      <c r="E124" s="137"/>
      <c r="F124" s="135" t="s">
        <v>105</v>
      </c>
      <c r="G124" s="136"/>
      <c r="H124" s="137"/>
    </row>
    <row r="125" spans="1:46" ht="25" customHeight="1" x14ac:dyDescent="0.35">
      <c r="A125" s="85" t="s">
        <v>106</v>
      </c>
      <c r="B125" s="138"/>
      <c r="C125" s="139"/>
      <c r="D125" s="139"/>
      <c r="E125" s="140"/>
      <c r="F125" s="86" t="s">
        <v>106</v>
      </c>
      <c r="G125" s="127"/>
      <c r="H125" s="128"/>
    </row>
    <row r="126" spans="1:46" ht="25" customHeight="1" x14ac:dyDescent="0.35">
      <c r="A126" s="87" t="s">
        <v>107</v>
      </c>
      <c r="B126" s="150"/>
      <c r="C126" s="142"/>
      <c r="D126" s="142"/>
      <c r="E126" s="143"/>
      <c r="F126" s="88" t="s">
        <v>107</v>
      </c>
      <c r="G126" s="107"/>
      <c r="H126" s="129"/>
    </row>
    <row r="127" spans="1:46" ht="25" customHeight="1" x14ac:dyDescent="0.35">
      <c r="A127" s="87" t="s">
        <v>108</v>
      </c>
      <c r="B127" s="141"/>
      <c r="C127" s="142"/>
      <c r="D127" s="142"/>
      <c r="E127" s="143"/>
      <c r="F127" s="88" t="s">
        <v>108</v>
      </c>
      <c r="G127" s="107"/>
      <c r="H127" s="129"/>
    </row>
    <row r="128" spans="1:46" ht="25" customHeight="1" thickBot="1" x14ac:dyDescent="0.4">
      <c r="A128" s="89" t="s">
        <v>109</v>
      </c>
      <c r="B128" s="124"/>
      <c r="C128" s="125"/>
      <c r="D128" s="125"/>
      <c r="E128" s="126"/>
      <c r="F128" s="90" t="s">
        <v>109</v>
      </c>
      <c r="G128" s="130"/>
      <c r="H128" s="131"/>
    </row>
    <row r="130" spans="1:9" x14ac:dyDescent="0.35">
      <c r="A130" s="110" t="s">
        <v>162</v>
      </c>
      <c r="B130" s="110"/>
      <c r="C130" s="110"/>
      <c r="D130" s="110"/>
      <c r="E130" s="110"/>
      <c r="F130" s="110"/>
      <c r="G130" s="110"/>
      <c r="H130" s="110"/>
    </row>
    <row r="140" spans="1:9" ht="15.5" x14ac:dyDescent="0.35">
      <c r="A140" s="103" t="s">
        <v>165</v>
      </c>
      <c r="B140" s="103"/>
      <c r="C140" s="103"/>
      <c r="D140" s="103"/>
      <c r="E140" s="103"/>
      <c r="F140" s="103"/>
      <c r="G140" s="103"/>
      <c r="H140" s="103"/>
      <c r="I140" s="97"/>
    </row>
    <row r="141" spans="1:9" ht="15.5" x14ac:dyDescent="0.35">
      <c r="A141" s="103" t="s">
        <v>166</v>
      </c>
      <c r="B141" s="103"/>
      <c r="C141" s="103"/>
      <c r="D141" s="103" t="s">
        <v>167</v>
      </c>
      <c r="E141" s="103"/>
      <c r="F141" s="103"/>
      <c r="G141" s="103"/>
      <c r="H141" s="103"/>
      <c r="I141" s="97"/>
    </row>
    <row r="142" spans="1:9" ht="15.5" x14ac:dyDescent="0.35">
      <c r="A142" s="107" t="s">
        <v>168</v>
      </c>
      <c r="B142" s="108"/>
      <c r="C142" s="109"/>
      <c r="D142" s="106" t="s">
        <v>169</v>
      </c>
      <c r="E142" s="106"/>
      <c r="F142" s="106"/>
      <c r="G142" s="106"/>
      <c r="H142" s="106"/>
      <c r="I142" s="98"/>
    </row>
    <row r="143" spans="1:9" ht="15.5" x14ac:dyDescent="0.35">
      <c r="A143" s="106" t="s">
        <v>170</v>
      </c>
      <c r="B143" s="106"/>
      <c r="C143" s="106"/>
      <c r="D143" s="106" t="s">
        <v>171</v>
      </c>
      <c r="E143" s="106"/>
      <c r="F143" s="106"/>
      <c r="G143" s="106"/>
      <c r="H143" s="106"/>
      <c r="I143" s="98"/>
    </row>
    <row r="144" spans="1:9" ht="15.5" x14ac:dyDescent="0.35">
      <c r="A144" s="106" t="s">
        <v>172</v>
      </c>
      <c r="B144" s="106"/>
      <c r="C144" s="106"/>
      <c r="D144" s="106" t="s">
        <v>173</v>
      </c>
      <c r="E144" s="106"/>
      <c r="F144" s="106"/>
      <c r="G144" s="106"/>
      <c r="H144" s="106"/>
      <c r="I144" s="98"/>
    </row>
    <row r="145" spans="1:9" ht="15.5" x14ac:dyDescent="0.35">
      <c r="A145" s="106" t="s">
        <v>163</v>
      </c>
      <c r="B145" s="106"/>
      <c r="C145" s="106"/>
      <c r="D145" s="107" t="s">
        <v>185</v>
      </c>
      <c r="E145" s="108"/>
      <c r="F145" s="108"/>
      <c r="G145" s="108"/>
      <c r="H145" s="109"/>
      <c r="I145" s="98"/>
    </row>
    <row r="146" spans="1:9" ht="15.5" x14ac:dyDescent="0.35">
      <c r="A146" s="106" t="s">
        <v>182</v>
      </c>
      <c r="B146" s="106"/>
      <c r="C146" s="106"/>
      <c r="D146" s="106" t="s">
        <v>183</v>
      </c>
      <c r="E146" s="106"/>
      <c r="F146" s="106"/>
      <c r="G146" s="106"/>
      <c r="H146" s="106"/>
      <c r="I146" s="98"/>
    </row>
    <row r="147" spans="1:9" ht="15.5" x14ac:dyDescent="0.35">
      <c r="A147" s="106" t="s">
        <v>174</v>
      </c>
      <c r="B147" s="106"/>
      <c r="C147" s="106"/>
      <c r="D147" s="106" t="s">
        <v>175</v>
      </c>
      <c r="E147" s="106"/>
      <c r="F147" s="106"/>
      <c r="G147" s="106"/>
      <c r="H147" s="106"/>
      <c r="I147" s="98"/>
    </row>
    <row r="148" spans="1:9" x14ac:dyDescent="0.35">
      <c r="B148"/>
      <c r="C148"/>
      <c r="D148"/>
      <c r="E148"/>
      <c r="F148"/>
      <c r="G148"/>
      <c r="H148"/>
    </row>
    <row r="149" spans="1:9" x14ac:dyDescent="0.35">
      <c r="B149"/>
      <c r="C149"/>
      <c r="D149"/>
      <c r="E149"/>
      <c r="F149"/>
      <c r="G149"/>
      <c r="H149"/>
    </row>
    <row r="150" spans="1:9" x14ac:dyDescent="0.35">
      <c r="B150"/>
      <c r="C150"/>
      <c r="D150"/>
      <c r="E150"/>
      <c r="F150"/>
      <c r="G150"/>
      <c r="H150"/>
    </row>
    <row r="151" spans="1:9" x14ac:dyDescent="0.35">
      <c r="B151"/>
      <c r="C151"/>
      <c r="D151"/>
      <c r="E151"/>
      <c r="F151"/>
      <c r="G151"/>
      <c r="H151"/>
    </row>
    <row r="152" spans="1:9" x14ac:dyDescent="0.35">
      <c r="B152"/>
      <c r="C152"/>
      <c r="D152"/>
      <c r="E152"/>
      <c r="F152"/>
      <c r="G152"/>
      <c r="H152"/>
    </row>
    <row r="153" spans="1:9" x14ac:dyDescent="0.35">
      <c r="B153"/>
      <c r="C153"/>
      <c r="D153"/>
      <c r="E153"/>
      <c r="F153"/>
      <c r="G153"/>
      <c r="H153"/>
    </row>
    <row r="154" spans="1:9" x14ac:dyDescent="0.35">
      <c r="B154"/>
      <c r="C154"/>
      <c r="D154"/>
      <c r="E154"/>
      <c r="F154"/>
      <c r="G154"/>
      <c r="H154"/>
    </row>
    <row r="155" spans="1:9" x14ac:dyDescent="0.35">
      <c r="B155"/>
      <c r="C155"/>
      <c r="D155"/>
      <c r="E155"/>
      <c r="F155"/>
      <c r="G155"/>
      <c r="H155"/>
    </row>
    <row r="156" spans="1:9" x14ac:dyDescent="0.35">
      <c r="B156"/>
      <c r="C156"/>
      <c r="D156"/>
      <c r="E156"/>
      <c r="F156"/>
      <c r="G156"/>
      <c r="H156"/>
    </row>
    <row r="157" spans="1:9" ht="15.5" x14ac:dyDescent="0.35">
      <c r="A157" s="103" t="s">
        <v>176</v>
      </c>
      <c r="B157" s="103"/>
      <c r="C157" s="103"/>
      <c r="D157" s="103"/>
      <c r="E157" s="103"/>
      <c r="F157" s="103"/>
      <c r="G157" s="103"/>
      <c r="H157" s="103"/>
      <c r="I157" s="97"/>
    </row>
    <row r="158" spans="1:9" ht="15.5" x14ac:dyDescent="0.35">
      <c r="A158" s="95" t="s">
        <v>177</v>
      </c>
      <c r="B158" s="96" t="s">
        <v>178</v>
      </c>
      <c r="C158" s="103" t="s">
        <v>179</v>
      </c>
      <c r="D158" s="103"/>
      <c r="E158" s="103"/>
      <c r="F158" s="103"/>
      <c r="G158" s="103"/>
      <c r="H158" s="103"/>
      <c r="I158" s="97"/>
    </row>
    <row r="159" spans="1:9" ht="54" customHeight="1" x14ac:dyDescent="0.35">
      <c r="A159" s="101">
        <v>2</v>
      </c>
      <c r="B159" s="102">
        <v>45615</v>
      </c>
      <c r="C159" s="104" t="s">
        <v>180</v>
      </c>
      <c r="D159" s="104"/>
      <c r="E159" s="104"/>
      <c r="F159" s="104"/>
      <c r="G159" s="104"/>
      <c r="H159" s="104"/>
      <c r="I159" s="99"/>
    </row>
    <row r="160" spans="1:9" ht="42.75" customHeight="1" x14ac:dyDescent="0.35">
      <c r="A160" s="30">
        <v>2</v>
      </c>
      <c r="B160" s="102">
        <v>45615</v>
      </c>
      <c r="C160" s="105" t="s">
        <v>181</v>
      </c>
      <c r="D160" s="105"/>
      <c r="E160" s="105"/>
      <c r="F160" s="105"/>
      <c r="G160" s="105"/>
      <c r="H160" s="105"/>
      <c r="I160" s="100"/>
    </row>
    <row r="161" spans="1:9" ht="33" customHeight="1" x14ac:dyDescent="0.35">
      <c r="A161" s="30">
        <v>2</v>
      </c>
      <c r="B161" s="102">
        <v>45615</v>
      </c>
      <c r="C161" s="104" t="s">
        <v>184</v>
      </c>
      <c r="D161" s="104"/>
      <c r="E161" s="104"/>
      <c r="F161" s="104"/>
      <c r="G161" s="104"/>
      <c r="H161" s="104"/>
      <c r="I161" s="99"/>
    </row>
  </sheetData>
  <mergeCells count="52">
    <mergeCell ref="AK122:AT122"/>
    <mergeCell ref="B122:H122"/>
    <mergeCell ref="A124:E124"/>
    <mergeCell ref="B125:E125"/>
    <mergeCell ref="B127:E127"/>
    <mergeCell ref="A114:A122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26:E126"/>
    <mergeCell ref="F124:H124"/>
    <mergeCell ref="A130:H130"/>
    <mergeCell ref="A1:A4"/>
    <mergeCell ref="B1:F1"/>
    <mergeCell ref="B2:F2"/>
    <mergeCell ref="B3:F3"/>
    <mergeCell ref="B4:F4"/>
    <mergeCell ref="C112:G112"/>
    <mergeCell ref="C5:E5"/>
    <mergeCell ref="C109:G109"/>
    <mergeCell ref="C110:G110"/>
    <mergeCell ref="C111:G111"/>
    <mergeCell ref="B128:E128"/>
    <mergeCell ref="G125:H125"/>
    <mergeCell ref="G126:H126"/>
    <mergeCell ref="G127:H127"/>
    <mergeCell ref="G128:H128"/>
    <mergeCell ref="A143:C143"/>
    <mergeCell ref="A141:C141"/>
    <mergeCell ref="A142:C142"/>
    <mergeCell ref="A140:H140"/>
    <mergeCell ref="D141:H141"/>
    <mergeCell ref="D142:H142"/>
    <mergeCell ref="D143:H143"/>
    <mergeCell ref="A144:C144"/>
    <mergeCell ref="A146:C146"/>
    <mergeCell ref="A147:C147"/>
    <mergeCell ref="D144:H144"/>
    <mergeCell ref="D146:H146"/>
    <mergeCell ref="D147:H147"/>
    <mergeCell ref="A145:C145"/>
    <mergeCell ref="D145:H145"/>
    <mergeCell ref="A157:H157"/>
    <mergeCell ref="C158:H158"/>
    <mergeCell ref="C159:H159"/>
    <mergeCell ref="C161:H161"/>
    <mergeCell ref="C160:H160"/>
  </mergeCells>
  <conditionalFormatting sqref="F8:F12">
    <cfRule type="iconSet" priority="60">
      <iconSet iconSet="3TrafficLights2">
        <cfvo type="percent" val="0"/>
        <cfvo type="percent" val="33"/>
        <cfvo type="percent" val="67"/>
      </iconSet>
    </cfRule>
    <cfRule type="containsText" dxfId="44" priority="57" operator="containsText" text="BAJA">
      <formula>NOT(ISERROR(SEARCH("BAJA",F8)))</formula>
    </cfRule>
    <cfRule type="containsText" dxfId="43" priority="58" operator="containsText" text="MEDIA">
      <formula>NOT(ISERROR(SEARCH("MEDIA",F8)))</formula>
    </cfRule>
    <cfRule type="containsText" dxfId="42" priority="59" operator="containsText" text="ALTA">
      <formula>NOT(ISERROR(SEARCH("ALTA",F8)))</formula>
    </cfRule>
  </conditionalFormatting>
  <conditionalFormatting sqref="F14:F20">
    <cfRule type="containsText" dxfId="41" priority="55" operator="containsText" text="ALTA">
      <formula>NOT(ISERROR(SEARCH("ALTA",F14)))</formula>
    </cfRule>
    <cfRule type="containsText" dxfId="40" priority="53" operator="containsText" text="BAJA">
      <formula>NOT(ISERROR(SEARCH("BAJA",F14)))</formula>
    </cfRule>
    <cfRule type="containsText" dxfId="39" priority="54" operator="containsText" text="MEDIA">
      <formula>NOT(ISERROR(SEARCH("MEDIA",F14)))</formula>
    </cfRule>
    <cfRule type="iconSet" priority="56">
      <iconSet iconSet="3TrafficLights2">
        <cfvo type="percent" val="0"/>
        <cfvo type="percent" val="33"/>
        <cfvo type="percent" val="67"/>
      </iconSet>
    </cfRule>
  </conditionalFormatting>
  <conditionalFormatting sqref="F22:F31">
    <cfRule type="containsText" dxfId="38" priority="51" operator="containsText" text="ALTA">
      <formula>NOT(ISERROR(SEARCH("ALTA",F22)))</formula>
    </cfRule>
    <cfRule type="containsText" dxfId="37" priority="49" operator="containsText" text="BAJA">
      <formula>NOT(ISERROR(SEARCH("BAJA",F22)))</formula>
    </cfRule>
    <cfRule type="iconSet" priority="52">
      <iconSet iconSet="3TrafficLights2">
        <cfvo type="percent" val="0"/>
        <cfvo type="percent" val="33"/>
        <cfvo type="percent" val="67"/>
      </iconSet>
    </cfRule>
    <cfRule type="containsText" dxfId="36" priority="50" operator="containsText" text="MEDIA">
      <formula>NOT(ISERROR(SEARCH("MEDIA",F22)))</formula>
    </cfRule>
  </conditionalFormatting>
  <conditionalFormatting sqref="F33:F36">
    <cfRule type="iconSet" priority="48">
      <iconSet iconSet="3TrafficLights2">
        <cfvo type="percent" val="0"/>
        <cfvo type="percent" val="33"/>
        <cfvo type="percent" val="67"/>
      </iconSet>
    </cfRule>
    <cfRule type="containsText" dxfId="35" priority="47" operator="containsText" text="ALTA">
      <formula>NOT(ISERROR(SEARCH("ALTA",F33)))</formula>
    </cfRule>
    <cfRule type="containsText" dxfId="34" priority="45" operator="containsText" text="BAJA">
      <formula>NOT(ISERROR(SEARCH("BAJA",F33)))</formula>
    </cfRule>
    <cfRule type="containsText" dxfId="33" priority="46" operator="containsText" text="MEDIA">
      <formula>NOT(ISERROR(SEARCH("MEDIA",F33)))</formula>
    </cfRule>
  </conditionalFormatting>
  <conditionalFormatting sqref="F38:F42">
    <cfRule type="containsText" dxfId="32" priority="43" operator="containsText" text="ALTA">
      <formula>NOT(ISERROR(SEARCH("ALTA",F38)))</formula>
    </cfRule>
    <cfRule type="containsText" dxfId="31" priority="42" operator="containsText" text="MEDIA">
      <formula>NOT(ISERROR(SEARCH("MEDIA",F38)))</formula>
    </cfRule>
    <cfRule type="containsText" dxfId="30" priority="41" operator="containsText" text="BAJA">
      <formula>NOT(ISERROR(SEARCH("BAJA",F38)))</formula>
    </cfRule>
    <cfRule type="iconSet" priority="44">
      <iconSet iconSet="3TrafficLights2">
        <cfvo type="percent" val="0"/>
        <cfvo type="percent" val="33"/>
        <cfvo type="percent" val="67"/>
      </iconSet>
    </cfRule>
  </conditionalFormatting>
  <conditionalFormatting sqref="F44:F48">
    <cfRule type="containsText" dxfId="29" priority="37" operator="containsText" text="BAJA">
      <formula>NOT(ISERROR(SEARCH("BAJA",F44)))</formula>
    </cfRule>
    <cfRule type="containsText" dxfId="28" priority="38" operator="containsText" text="MEDIA">
      <formula>NOT(ISERROR(SEARCH("MEDIA",F44)))</formula>
    </cfRule>
    <cfRule type="containsText" dxfId="27" priority="39" operator="containsText" text="ALTA">
      <formula>NOT(ISERROR(SEARCH("ALTA",F44)))</formula>
    </cfRule>
    <cfRule type="iconSet" priority="40">
      <iconSet iconSet="3TrafficLights2">
        <cfvo type="percent" val="0"/>
        <cfvo type="percent" val="33"/>
        <cfvo type="percent" val="67"/>
      </iconSet>
    </cfRule>
  </conditionalFormatting>
  <conditionalFormatting sqref="F50:F57">
    <cfRule type="iconSet" priority="36">
      <iconSet iconSet="3TrafficLights2">
        <cfvo type="percent" val="0"/>
        <cfvo type="percent" val="33"/>
        <cfvo type="percent" val="67"/>
      </iconSet>
    </cfRule>
    <cfRule type="containsText" dxfId="26" priority="35" operator="containsText" text="ALTA">
      <formula>NOT(ISERROR(SEARCH("ALTA",F50)))</formula>
    </cfRule>
    <cfRule type="containsText" dxfId="25" priority="34" operator="containsText" text="MEDIA">
      <formula>NOT(ISERROR(SEARCH("MEDIA",F50)))</formula>
    </cfRule>
    <cfRule type="containsText" dxfId="24" priority="33" operator="containsText" text="BAJA">
      <formula>NOT(ISERROR(SEARCH("BAJA",F50)))</formula>
    </cfRule>
  </conditionalFormatting>
  <conditionalFormatting sqref="F59:F61">
    <cfRule type="containsText" dxfId="23" priority="29" operator="containsText" text="BAJA">
      <formula>NOT(ISERROR(SEARCH("BAJA",F59)))</formula>
    </cfRule>
    <cfRule type="containsText" dxfId="22" priority="30" operator="containsText" text="MEDIA">
      <formula>NOT(ISERROR(SEARCH("MEDIA",F59)))</formula>
    </cfRule>
    <cfRule type="containsText" dxfId="21" priority="31" operator="containsText" text="ALTA">
      <formula>NOT(ISERROR(SEARCH("ALTA",F59)))</formula>
    </cfRule>
    <cfRule type="iconSet" priority="32">
      <iconSet iconSet="3TrafficLights2">
        <cfvo type="percent" val="0"/>
        <cfvo type="percent" val="33"/>
        <cfvo type="percent" val="67"/>
      </iconSet>
    </cfRule>
  </conditionalFormatting>
  <conditionalFormatting sqref="F63:F68">
    <cfRule type="containsText" dxfId="20" priority="27" operator="containsText" text="ALTA">
      <formula>NOT(ISERROR(SEARCH("ALTA",F63)))</formula>
    </cfRule>
    <cfRule type="containsText" dxfId="19" priority="25" operator="containsText" text="BAJA">
      <formula>NOT(ISERROR(SEARCH("BAJA",F63)))</formula>
    </cfRule>
    <cfRule type="containsText" dxfId="18" priority="26" operator="containsText" text="MEDIA">
      <formula>NOT(ISERROR(SEARCH("MEDIA",F63)))</formula>
    </cfRule>
    <cfRule type="iconSet" priority="28">
      <iconSet iconSet="3TrafficLights2">
        <cfvo type="percent" val="0"/>
        <cfvo type="percent" val="33"/>
        <cfvo type="percent" val="67"/>
      </iconSet>
    </cfRule>
  </conditionalFormatting>
  <conditionalFormatting sqref="F70:F74">
    <cfRule type="iconSet" priority="24">
      <iconSet iconSet="3TrafficLights2">
        <cfvo type="percent" val="0"/>
        <cfvo type="percent" val="33"/>
        <cfvo type="percent" val="67"/>
      </iconSet>
    </cfRule>
    <cfRule type="containsText" dxfId="17" priority="23" operator="containsText" text="ALTA">
      <formula>NOT(ISERROR(SEARCH("ALTA",F70)))</formula>
    </cfRule>
    <cfRule type="containsText" dxfId="16" priority="22" operator="containsText" text="MEDIA">
      <formula>NOT(ISERROR(SEARCH("MEDIA",F70)))</formula>
    </cfRule>
    <cfRule type="containsText" dxfId="15" priority="21" operator="containsText" text="BAJA">
      <formula>NOT(ISERROR(SEARCH("BAJA",F70)))</formula>
    </cfRule>
  </conditionalFormatting>
  <conditionalFormatting sqref="F76:F78">
    <cfRule type="containsText" dxfId="14" priority="19" operator="containsText" text="ALTA">
      <formula>NOT(ISERROR(SEARCH("ALTA",F76)))</formula>
    </cfRule>
    <cfRule type="containsText" dxfId="13" priority="18" operator="containsText" text="MEDIA">
      <formula>NOT(ISERROR(SEARCH("MEDIA",F76)))</formula>
    </cfRule>
    <cfRule type="containsText" dxfId="12" priority="17" operator="containsText" text="BAJA">
      <formula>NOT(ISERROR(SEARCH("BAJA",F76)))</formula>
    </cfRule>
    <cfRule type="iconSet" priority="20">
      <iconSet iconSet="3TrafficLights2">
        <cfvo type="percent" val="0"/>
        <cfvo type="percent" val="33"/>
        <cfvo type="percent" val="67"/>
      </iconSet>
    </cfRule>
  </conditionalFormatting>
  <conditionalFormatting sqref="F80:F85">
    <cfRule type="containsText" dxfId="11" priority="14" operator="containsText" text="MEDIA">
      <formula>NOT(ISERROR(SEARCH("MEDIA",F80)))</formula>
    </cfRule>
    <cfRule type="containsText" dxfId="10" priority="15" operator="containsText" text="ALTA">
      <formula>NOT(ISERROR(SEARCH("ALTA",F80)))</formula>
    </cfRule>
    <cfRule type="iconSet" priority="16">
      <iconSet iconSet="3TrafficLights2">
        <cfvo type="percent" val="0"/>
        <cfvo type="percent" val="33"/>
        <cfvo type="percent" val="67"/>
      </iconSet>
    </cfRule>
    <cfRule type="containsText" dxfId="9" priority="13" operator="containsText" text="BAJA">
      <formula>NOT(ISERROR(SEARCH("BAJA",F80)))</formula>
    </cfRule>
  </conditionalFormatting>
  <conditionalFormatting sqref="F87:F88">
    <cfRule type="containsText" dxfId="8" priority="61" operator="containsText" text="BAJA">
      <formula>NOT(ISERROR(SEARCH("BAJA",F87)))</formula>
    </cfRule>
    <cfRule type="containsText" dxfId="7" priority="62" operator="containsText" text="MEDIA">
      <formula>NOT(ISERROR(SEARCH("MEDIA",F87)))</formula>
    </cfRule>
    <cfRule type="containsText" dxfId="6" priority="63" operator="containsText" text="ALTA">
      <formula>NOT(ISERROR(SEARCH("ALTA",F87)))</formula>
    </cfRule>
    <cfRule type="iconSet" priority="64">
      <iconSet iconSet="3TrafficLights2">
        <cfvo type="percent" val="0"/>
        <cfvo type="percent" val="33"/>
        <cfvo type="percent" val="67"/>
      </iconSet>
    </cfRule>
  </conditionalFormatting>
  <conditionalFormatting sqref="F90:F99">
    <cfRule type="iconSet" priority="8">
      <iconSet iconSet="3TrafficLights2">
        <cfvo type="percent" val="0"/>
        <cfvo type="percent" val="33"/>
        <cfvo type="percent" val="67"/>
      </iconSet>
    </cfRule>
    <cfRule type="containsText" dxfId="5" priority="7" operator="containsText" text="ALTA">
      <formula>NOT(ISERROR(SEARCH("ALTA",F90)))</formula>
    </cfRule>
    <cfRule type="containsText" dxfId="4" priority="6" operator="containsText" text="MEDIA">
      <formula>NOT(ISERROR(SEARCH("MEDIA",F90)))</formula>
    </cfRule>
    <cfRule type="containsText" dxfId="3" priority="5" operator="containsText" text="BAJA">
      <formula>NOT(ISERROR(SEARCH("BAJA",F90)))</formula>
    </cfRule>
  </conditionalFormatting>
  <conditionalFormatting sqref="F101:F106">
    <cfRule type="containsText" dxfId="2" priority="65" operator="containsText" text="BAJA">
      <formula>NOT(ISERROR(SEARCH("BAJA",F101)))</formula>
    </cfRule>
    <cfRule type="containsText" dxfId="1" priority="66" operator="containsText" text="MEDIA">
      <formula>NOT(ISERROR(SEARCH("MEDIA",F101)))</formula>
    </cfRule>
    <cfRule type="containsText" dxfId="0" priority="67" operator="containsText" text="ALTA">
      <formula>NOT(ISERROR(SEARCH("ALTA",F101)))</formula>
    </cfRule>
    <cfRule type="iconSet" priority="68">
      <iconSet iconSet="3TrafficLights2">
        <cfvo type="percent" val="0"/>
        <cfvo type="percent" val="33"/>
        <cfvo type="percent" val="67"/>
      </iconSet>
    </cfRule>
  </conditionalFormatting>
  <pageMargins left="0.31496062992125984" right="0.15748031496062992" top="0.62992125984251968" bottom="0.35433070866141736" header="0.43307086614173229" footer="0.31496062992125984"/>
  <pageSetup scale="17" orientation="landscape" verticalDpi="599" r:id="rId1"/>
  <headerFooter>
    <oddHeader>&amp;RFOR-GI-13-02
VERSION:02
VIGENTE DESDE:17/06/2019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D10C0-A415-4B2F-94A3-8BA8C58EFEA4}">
  <dimension ref="A19:A21"/>
  <sheetViews>
    <sheetView workbookViewId="0">
      <selection sqref="A1:I21"/>
    </sheetView>
  </sheetViews>
  <sheetFormatPr baseColWidth="10" defaultRowHeight="14.5" x14ac:dyDescent="0.35"/>
  <sheetData>
    <row r="19" ht="48.75" customHeight="1" x14ac:dyDescent="0.35"/>
    <row r="20" ht="65.25" customHeight="1" x14ac:dyDescent="0.35"/>
    <row r="21" ht="37.5" customHeight="1" x14ac:dyDescent="0.35"/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Insp.Gr.</vt:lpstr>
      <vt:lpstr>Cuadro control cambios y firmas</vt:lpstr>
      <vt:lpstr>'Formato Insp.Gr.'!Área_de_impresión</vt:lpstr>
      <vt:lpstr>'Formato Insp.Gr.'!Títulos_a_imprimir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Eadiaz</dc:creator>
  <cp:lastModifiedBy>Jazmin Camacho Camacho</cp:lastModifiedBy>
  <cp:lastPrinted>2016-09-12T21:00:39Z</cp:lastPrinted>
  <dcterms:created xsi:type="dcterms:W3CDTF">2016-06-16T15:05:47Z</dcterms:created>
  <dcterms:modified xsi:type="dcterms:W3CDTF">2024-12-12T19:39:23Z</dcterms:modified>
</cp:coreProperties>
</file>