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"/>
    </mc:Choice>
  </mc:AlternateContent>
  <bookViews>
    <workbookView xWindow="0" yWindow="0" windowWidth="20490" windowHeight="7620" tabRatio="801"/>
  </bookViews>
  <sheets>
    <sheet name="RIESGOS EVALUACION " sheetId="11" r:id="rId1"/>
    <sheet name="PROB E IMPACTO" sheetId="16" state="hidden" r:id="rId2"/>
    <sheet name="FORMULAS " sheetId="10" state="hidden" r:id="rId3"/>
    <sheet name="Hoja1" sheetId="7" state="hidden" r:id="rId4"/>
  </sheets>
  <externalReferences>
    <externalReference r:id="rId5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jo_1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ok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4j+EpcdQpWDW7IJY13cNpL8ldUg=="/>
    </ext>
  </extLst>
</workbook>
</file>

<file path=xl/calcChain.xml><?xml version="1.0" encoding="utf-8"?>
<calcChain xmlns="http://schemas.openxmlformats.org/spreadsheetml/2006/main">
  <c r="K21" i="16" l="1"/>
  <c r="K26" i="11" l="1"/>
  <c r="AN26" i="11"/>
  <c r="AB26" i="11"/>
  <c r="AN23" i="11" l="1"/>
  <c r="AB23" i="11"/>
  <c r="K23" i="11"/>
  <c r="K17" i="11"/>
  <c r="AN19" i="11" l="1"/>
  <c r="AN18" i="11"/>
  <c r="AN17" i="11"/>
  <c r="J21" i="16"/>
  <c r="I21" i="16"/>
  <c r="H21" i="16"/>
  <c r="K18" i="11"/>
  <c r="AB18" i="11" l="1"/>
  <c r="AB17" i="11"/>
</calcChain>
</file>

<file path=xl/sharedStrings.xml><?xml version="1.0" encoding="utf-8"?>
<sst xmlns="http://schemas.openxmlformats.org/spreadsheetml/2006/main" count="494" uniqueCount="297">
  <si>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</si>
  <si>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</si>
  <si>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</si>
  <si>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</si>
  <si>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</si>
  <si>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</si>
  <si>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</si>
  <si>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</si>
  <si>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</si>
  <si>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</si>
  <si>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</si>
  <si>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</si>
  <si>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</si>
  <si>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</si>
  <si>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</si>
  <si>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</si>
  <si>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</si>
  <si>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</si>
  <si>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Evitar</t>
  </si>
  <si>
    <t>Finalizado</t>
  </si>
  <si>
    <t>En curso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</si>
  <si>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</si>
  <si>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</si>
  <si>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</si>
  <si>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</si>
  <si>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</si>
  <si>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</si>
  <si>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</si>
  <si>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</si>
  <si>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</si>
  <si>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</si>
  <si>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</si>
  <si>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</si>
  <si>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</si>
  <si>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</si>
  <si>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</si>
  <si>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</si>
  <si>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</si>
  <si>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</si>
  <si>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</si>
  <si>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</si>
  <si>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</si>
  <si>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</si>
  <si>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</si>
  <si>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</si>
  <si>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</si>
  <si>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</si>
  <si>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</si>
  <si>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</si>
  <si>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</si>
  <si>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</si>
  <si>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</si>
  <si>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</si>
  <si>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</si>
  <si>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</si>
  <si>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</si>
  <si>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</si>
  <si>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</si>
  <si>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</si>
  <si>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</si>
  <si>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</si>
  <si>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</si>
  <si>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</si>
  <si>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</si>
  <si>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</si>
  <si>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</si>
  <si>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</si>
  <si>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</si>
  <si>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</si>
  <si>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</si>
  <si>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</si>
  <si>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</si>
  <si>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</si>
  <si>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</si>
  <si>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</si>
  <si>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</si>
  <si>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</si>
  <si>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</si>
  <si>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</si>
  <si>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</si>
  <si>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</si>
  <si>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</si>
  <si>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</si>
  <si>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</si>
  <si>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</si>
  <si>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</si>
  <si>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</si>
  <si>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</si>
  <si>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</si>
  <si>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</si>
  <si>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</si>
  <si>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</si>
  <si>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</si>
  <si>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</si>
  <si>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</si>
  <si>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</si>
  <si>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</si>
  <si>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</si>
  <si>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</si>
  <si>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</si>
  <si>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</si>
  <si>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</si>
  <si>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</si>
  <si>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</si>
  <si>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</si>
  <si>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</si>
  <si>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</si>
  <si>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</si>
  <si>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</si>
  <si>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</si>
  <si>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</si>
  <si>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</si>
  <si>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</si>
  <si>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</si>
  <si>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</si>
  <si>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</si>
  <si>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</si>
  <si>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</si>
  <si>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</si>
  <si>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</si>
  <si>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</si>
  <si>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</si>
  <si>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</si>
  <si>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</si>
  <si>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</si>
  <si>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</si>
  <si>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</si>
  <si>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</si>
  <si>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</si>
  <si>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</si>
  <si>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</si>
  <si>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</si>
  <si>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</si>
  <si>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</si>
  <si>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</si>
  <si>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</si>
  <si>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</si>
  <si>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</si>
  <si>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</si>
  <si>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</si>
  <si>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</si>
  <si>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</si>
  <si>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</si>
  <si>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</si>
  <si>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</si>
  <si>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</si>
  <si>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</si>
  <si>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Lavado de activos </t>
  </si>
  <si>
    <t>Débil</t>
  </si>
  <si>
    <t xml:space="preserve">Plan de contingencia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</si>
  <si>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</si>
  <si>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</si>
  <si>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 disminuye </t>
  </si>
  <si>
    <t xml:space="preserve">NOMBRE TRAMITE / OPA </t>
  </si>
  <si>
    <t xml:space="preserve">Fuerte </t>
  </si>
  <si>
    <t>Fuerte</t>
  </si>
  <si>
    <t>Criterios para calificar el impacto en riesgos de corrupción</t>
  </si>
  <si>
    <t>1. ¿Afecta al grupo de funcionarios del proceso?</t>
  </si>
  <si>
    <t xml:space="preserve">2. ¿Afecta el cumplimiento de metas y objetivos de la dependencia? 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</si>
  <si>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</si>
  <si>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</si>
  <si>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</si>
  <si>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</si>
  <si>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</si>
  <si>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</si>
  <si>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</si>
  <si>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</si>
  <si>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</si>
  <si>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</si>
  <si>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</si>
  <si>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</si>
  <si>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</si>
  <si>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</si>
  <si>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</si>
  <si>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</si>
  <si>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</si>
  <si>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</si>
  <si>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</si>
  <si>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Moderado</t>
  </si>
  <si>
    <t>FuerteDébil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</si>
  <si>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</si>
  <si>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</si>
  <si>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</si>
  <si>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</si>
  <si>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</si>
  <si>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</si>
  <si>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</si>
  <si>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</si>
  <si>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</si>
  <si>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</si>
  <si>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</si>
  <si>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</si>
  <si>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</si>
  <si>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</si>
  <si>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</si>
  <si>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</si>
  <si>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</si>
  <si>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</si>
  <si>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 xml:space="preserve">TOTAL </t>
  </si>
  <si>
    <t xml:space="preserve">SI </t>
  </si>
  <si>
    <t xml:space="preserve">NO </t>
  </si>
  <si>
    <t xml:space="preserve">
Responder afirmativamente de SEIS a ONCE preguntas genera un impacto mayor.
</t>
  </si>
  <si>
    <t>Responder afirmativamente de DOCE a DIECINUEVE preguntas genera un impacto catastrófico</t>
  </si>
  <si>
    <t>Responder afirmativamente de UNA a CINCO pregunta(s) genera un impacto moderado.</t>
  </si>
  <si>
    <t>RIESGO 
Posibilidad de ACCION /OMISION +USO DEL PODER+DESVIACION DE LA GESTION DE LO PUBLICO +BENEFICIO PRIVADO</t>
  </si>
  <si>
    <t>15. ¿ Genera pérdida de credibilidad del sector?</t>
  </si>
  <si>
    <t xml:space="preserve">N.A </t>
  </si>
  <si>
    <t>Debido a la omisión en el cumplimiento de los requisitos legales exigidos</t>
  </si>
  <si>
    <t xml:space="preserve">Jefe oficina OCDI </t>
  </si>
  <si>
    <t>cada  vez que se requiera</t>
  </si>
  <si>
    <t>Verificar la firma del acuerdo de confidencial</t>
  </si>
  <si>
    <t xml:space="preserve">Jefe oficina de control interno </t>
  </si>
  <si>
    <t xml:space="preserve">cada vez que se vaya a realizar una auditoria </t>
  </si>
  <si>
    <t xml:space="preserve">Revisar  la lista de chequeo y el plan de auditoría </t>
  </si>
  <si>
    <t>Lista de chequeo 
Plan de Auditoría 
Correo electrónico</t>
  </si>
  <si>
    <t xml:space="preserve">
En caso de encontrar  que se han omitido  requisitos legales aplicables al  proceso / procedimiento /  tema  a auditar se soliciita al auditor lider / equipo auditor  el ajuste a la lista de chequeo y el plan de auditoria 
En caso de encontrar  que se han omitido  requisitos legales aplicables al  proceso / procedimiento /  tema  a auditar el Jefe de la OCI realiza  el ajuste a la lista de chequeo y el plan de auditoria e informa al auditor lider / equipo auditor  </t>
  </si>
  <si>
    <t xml:space="preserve">se verifica  que se hayan incluido los  requisitos legales exigidos para el proceso / procedimiento /  tema  a auditar  con el fin de dar  la aprobación  a través de correo electrónico y/o de manera física con la firma del Jefe de la Oficina de Control Interno 
</t>
  </si>
  <si>
    <t xml:space="preserve">Debido a realizar procesos auditores   sin aplicar  el principio de objetividad  </t>
  </si>
  <si>
    <t xml:space="preserve">Debido a la falta de inclusión de acuerdos de confidencialidad  y manejo de información interna que facilita su divulgación y uso no autorizado de informacion privilegiada </t>
  </si>
  <si>
    <t>Debido a  ausencia  de medidas para la identificación y manejo de conflicto  de interes</t>
  </si>
  <si>
    <t xml:space="preserve">  Debido a  existencia de servidores con conflicto de interes  para el seguimiento y evaluación de los procesos </t>
  </si>
  <si>
    <t xml:space="preserve">
En caso de encontrar  que el auditor lider / equipo auditor no  ha allegado los documentos  ( compromiso y declaración) previo a la auditoria se solicita su entrega.
En caso de existir conflicto de intereses por parte de un auditor interno, se someterá a consideración del Comité Institucional de Coordinación de Control Interno - CICCI, instancia responsable de conocer y resolver este asunto.</t>
  </si>
  <si>
    <t xml:space="preserve">Compromiso ético 
Declaración de Conflictos de Interés
Acta de Comité CICCI  ( cuando aplique) 
</t>
  </si>
  <si>
    <t xml:space="preserve">Revisar que el  auditor lider / equipo auditor firme  la carta  de compromiso ético  del auditor interno
Validar que cada  servidor / contratista  de la OCI  asignado haya actualizado  en el sistema SIDEAP / SIGEP  la "Declaración de Conflictos de Interés". 
</t>
  </si>
  <si>
    <t xml:space="preserve">se verifica que previo a la realización de la auditoria el auditor lider / equipo auditor hayan firmado la carta de compromiso ético con el fin de garantizar el cumplimiento  del código de ética  , asi mismo cada servidor / contratista  de la OCI  deberá aportar los registros arrojados por los  aplicativos SIGEP  y SIDEAP </t>
  </si>
  <si>
    <t xml:space="preserve">PARA CONTROL INTERNO </t>
  </si>
  <si>
    <t>Verificar que todos los informes de  seguimiento y evaluación que emite la OCI estén soportados con evidencias suficientes</t>
  </si>
  <si>
    <t>Jefe Oficina de Control Interno</t>
  </si>
  <si>
    <t xml:space="preserve">
En el momento que se detecte una situación de corrupción, se abordará al interior de la Oficina  y se convocará al comité CICCI para que se tome las decisiones , asi mismo se  notificará a la Oficina de Control Disciplinario Interno así como a las autoridades competentes. </t>
  </si>
  <si>
    <t xml:space="preserve">
Posibilidad de recibir o solicitar cualquier dádiva o beneficio a nombre propio o de terceros en el seguimiento y evaluación de los procesos por uso del poder desviando asi la gestión de lo público
RIESGO DE LA OFICINA DE CONTROL INTERNO 
</t>
  </si>
  <si>
    <t xml:space="preserve">
Posibilidad de recibir o solicitar cualquier dádiva o beneficio a nombre propio o de terceros en el seguimiento a temas estrategicos   por uso del poder desviando asi la gestión de lo público
RIESGOS PARA DIRECCIÓN </t>
  </si>
  <si>
    <r>
      <t xml:space="preserve">NOMBRE:  </t>
    </r>
    <r>
      <rPr>
        <sz val="36"/>
        <color theme="1"/>
        <rFont val="Arial"/>
        <family val="2"/>
      </rPr>
      <t xml:space="preserve">Identificación de casos de hechos irregulares.
</t>
    </r>
    <r>
      <rPr>
        <b/>
        <sz val="36"/>
        <color theme="1"/>
        <rFont val="Arial"/>
        <family val="2"/>
      </rPr>
      <t xml:space="preserve">
FORMULA: </t>
    </r>
    <r>
      <rPr>
        <sz val="36"/>
        <color theme="1"/>
        <rFont val="Arial"/>
        <family val="2"/>
      </rPr>
      <t>Número de  casos de hechos irregulares</t>
    </r>
    <r>
      <rPr>
        <b/>
        <sz val="36"/>
        <color theme="1"/>
        <rFont val="Arial"/>
        <family val="2"/>
      </rPr>
      <t xml:space="preserve">.
META : </t>
    </r>
    <r>
      <rPr>
        <sz val="36"/>
        <color theme="1"/>
        <rFont val="Arial"/>
        <family val="2"/>
      </rPr>
      <t xml:space="preserve">0 </t>
    </r>
    <r>
      <rPr>
        <b/>
        <sz val="36"/>
        <color theme="1"/>
        <rFont val="Arial"/>
        <family val="2"/>
      </rPr>
      <t xml:space="preserve">
FRECUENCIA DE MEDICIÓN :</t>
    </r>
    <r>
      <rPr>
        <sz val="36"/>
        <color theme="1"/>
        <rFont val="Arial"/>
        <family val="2"/>
      </rPr>
      <t xml:space="preserve">Semestral </t>
    </r>
    <r>
      <rPr>
        <b/>
        <sz val="36"/>
        <color theme="1"/>
        <rFont val="Arial"/>
        <family val="2"/>
      </rPr>
      <t xml:space="preserve">
</t>
    </r>
  </si>
  <si>
    <t xml:space="preserve">PARA DIRECCION </t>
  </si>
  <si>
    <t xml:space="preserve">PARA DISCIPLINARIO </t>
  </si>
  <si>
    <t xml:space="preserve">Pérdida de la confianza y credibilidad en el ejercicio de evaluación independiente.
No contar con información relevante para la toma de decisiones que contribuya a la mejora y sostenibilidad del Sistema de Control Interno Institucional.
Sanciones por parte de los entes de control.
Generación de informe con opiniones sesgadas o no objetivas. 
Sanciones disciplinarias </t>
  </si>
  <si>
    <t xml:space="preserve">En caso de encontrar   que algun servidor / contratista  no haya firmado el acuerdo  se solicita la firma </t>
  </si>
  <si>
    <t xml:space="preserve">Acuerdo de confidencialidad </t>
  </si>
  <si>
    <t xml:space="preserve">Realizar 1 Sensibilización  al equipo de abogados de la OCDI en prevención de posibles hechos  corrupción </t>
  </si>
  <si>
    <r>
      <t xml:space="preserve">NOMBRE. </t>
    </r>
    <r>
      <rPr>
        <sz val="36"/>
        <color theme="1"/>
        <rFont val="Arial"/>
        <family val="2"/>
      </rPr>
      <t xml:space="preserve"> Quejas que generen sanción contra operadores disciplinarios
</t>
    </r>
    <r>
      <rPr>
        <b/>
        <sz val="36"/>
        <color theme="1"/>
        <rFont val="Arial"/>
        <family val="2"/>
      </rPr>
      <t xml:space="preserve">
FORMULA :  </t>
    </r>
    <r>
      <rPr>
        <sz val="36"/>
        <color theme="1"/>
        <rFont val="Arial"/>
        <family val="2"/>
      </rPr>
      <t xml:space="preserve">Número de quejas que generen una sanción  contra operadores disciplinarios por presuntos hechos de corrupcion 
</t>
    </r>
    <r>
      <rPr>
        <b/>
        <sz val="36"/>
        <color theme="1"/>
        <rFont val="Arial"/>
        <family val="2"/>
      </rPr>
      <t xml:space="preserve">
META :</t>
    </r>
    <r>
      <rPr>
        <sz val="36"/>
        <color theme="1"/>
        <rFont val="Arial"/>
        <family val="2"/>
      </rPr>
      <t xml:space="preserve"> 0</t>
    </r>
    <r>
      <rPr>
        <b/>
        <sz val="36"/>
        <color theme="1"/>
        <rFont val="Arial"/>
        <family val="2"/>
      </rPr>
      <t xml:space="preserve">
FRECUENCIA DE MEDICIÓN  </t>
    </r>
    <r>
      <rPr>
        <sz val="36"/>
        <color theme="1"/>
        <rFont val="Arial"/>
        <family val="2"/>
      </rPr>
      <t>Semestral</t>
    </r>
    <r>
      <rPr>
        <b/>
        <sz val="36"/>
        <color theme="1"/>
        <rFont val="Arial"/>
        <family val="2"/>
      </rPr>
      <t xml:space="preserve"> </t>
    </r>
  </si>
  <si>
    <t xml:space="preserve">En el momento que se detecte una situación de corrupción, se abordará al interior de la Oficina se informará a las autoridades competentes. </t>
  </si>
  <si>
    <t xml:space="preserve">El riesgo  C-PM-04: 
Posibilidad de recibir o solicitar cualquier dádiva o beneficio a nombre propio o de terceros durante el tratamiento de los procesos disciplinarios en contra de los servidores públicos de la entidad, en el marco de su competencia. 
SE  AJUSTA  REDACCION   Y  SE DIVIDE  PARA CONTROL DISCIPLINARIO :
Posibilidad de recibir o solicitar cualquier dádiva o beneficio a nombre propio o de terceros para  alterar,  sustraer, ocultar la información de los procesos disciplinarios por uso del poder desviando asi la gestión de lo público ( instruccción) 
Y PARA JURIDICA: 
Posibilidad de recibir o solicitar cualquier dádiva o beneficio a nombre propio o de terceros para    influir en la toma de decisiones  de  los procesos disciplinarios por uso del poder desviando asi la gestión de lo públicon  (segunda instancia / juzgamiento )  
</t>
  </si>
  <si>
    <t xml:space="preserve">El riesgo  C-PM-10 : 
Posibilidad de recibir o solicitar cualquier dádiva o beneficio a nombre propio o de terceros en el seguimiento y evaluación de los procesos.
SE  AJUSTA  REDACCION  :  Posibilidad de recibir o solicitar cualquier dádiva o beneficio a nombre propio o de terceros en el seguimiento y evaluación de los procesos por uso del poder desviando asi la gestión de lo público, SE AJUSTAN LOS CONTROLES ,  PLAN DE ACCIÓN  E INDICADOR 
</t>
  </si>
  <si>
    <t xml:space="preserve">  Debido a  existencia de servidores con conflicto de interes  para  el manejo de procesos disciplinarios, seguimiento y evaluación de los procesos </t>
  </si>
  <si>
    <t xml:space="preserve">acciones legales
Sanciones por parte de los entes de control 
</t>
  </si>
  <si>
    <t xml:space="preserve">Revisar que el personal que integra la dirección haya realizado el curso  de integridad,  transparencia y lucha contra la corrupción del DAFP </t>
  </si>
  <si>
    <t xml:space="preserve">Director General </t>
  </si>
  <si>
    <t xml:space="preserve">Profesional contratistas ( enlaces con planeación) </t>
  </si>
  <si>
    <t xml:space="preserve">Anual </t>
  </si>
  <si>
    <t xml:space="preserve">se solicita al personal  que labora o presta sus servicios en la dirección general  el certiifcado del curso del DAFP relacionado con integridad,  transparencia y lucha contra la corrupción una vez haya ingresado  a la entidad  
</t>
  </si>
  <si>
    <t xml:space="preserve">en caso de encontrar   que algun servidor / contratista  no haya realizado  el curso se solicita su realización y entrega del certiificado </t>
  </si>
  <si>
    <t>Certificado generado por le DAFP</t>
  </si>
  <si>
    <t xml:space="preserve">Gestionar con la directora general la revisión y posible aprobación de un  formato de acuerdo de confidencialidad y manejo de información interna para  firma del  personal de planta y contratistas </t>
  </si>
  <si>
    <t xml:space="preserve">Reportar el posible hecho de corrupcion a los entes de control correspondientes y/u  oficina de control disciplinario interno </t>
  </si>
  <si>
    <t xml:space="preserve">Profesional contratistas 
(enlaces con planeación) </t>
  </si>
  <si>
    <t>Diciembre de 2025</t>
  </si>
  <si>
    <t xml:space="preserve">Posibilidad de recibir o solicitar cualquier dádiva o beneficio a nombre propio o de terceros para  alterar,  sustraer, ocultar la información de los procesos disciplinarios por uso del poder desviando asi la gestión de lo público y del debido proceso ( instruccción)
RIESGO PARA OFICINA DE CONTROL  DISCIPLINARIO  </t>
  </si>
  <si>
    <t xml:space="preserve">Posibilidad de recibir o solicitar cualquier dádiva o beneficio a nombre propio o de terceros para    influir en la toma de decisiones  de  los procesos disciplinarios por uso del poder desviando asi la gestión de lo público y del debido proceso  ( juzgamiento ) 
RIESGO PARA JURIDICA </t>
  </si>
  <si>
    <t>vulneración o incumplimiento al debido proceso</t>
  </si>
  <si>
    <t xml:space="preserve">PARA JURIDICA  </t>
  </si>
  <si>
    <t xml:space="preserve">sanciones disciplinarias 
Impacto negativa para la entidad </t>
  </si>
  <si>
    <t xml:space="preserve">Se revisa  que los servidores ( funcionarios y/o  contratistas ) que  tengan acceso a informacion privilegiada y confidencial   de procesos disciplinarios hayan firmado  el acuerdo , en concordancia con la ley y los lineamientos de la administración  distrital  
( Dirección Distrital de Asuntos Disciplinarios - Secretaria Jurídica Distrital  ) </t>
  </si>
  <si>
    <t xml:space="preserve">Se revisa  que los servidores ( funcionarios y/o  contratistas ) que  tengan acceso a  la  informacion  procesal disciplinaria hayan firmado  el acuerdo , en concordancia con la ley y los lineamientos de la administración  distrital  
</t>
  </si>
  <si>
    <t xml:space="preserve">En caso de encontrar   que algun servidores
 ( funcionarios y/o  contratistas ) no haya firmado el acuerdo  se solicita la firma </t>
  </si>
  <si>
    <t>Debido a la falta de controles en el seguimiento de los terminos legales en la etapa de juzgamiento</t>
  </si>
  <si>
    <t xml:space="preserve">Revisar la matriz de procesos de juzgamiento </t>
  </si>
  <si>
    <t xml:space="preserve">semanal </t>
  </si>
  <si>
    <t xml:space="preserve">Funcionarios y/ contratistas (abogados) </t>
  </si>
  <si>
    <t>Jefe oficina juridica</t>
  </si>
  <si>
    <t xml:space="preserve">Jefe oficina juridica  </t>
  </si>
  <si>
    <t xml:space="preserve">verificar las actuaciones adelantadas  con el fin de  determinar el paso legal a seguir </t>
  </si>
  <si>
    <t xml:space="preserve">en caso de observar la omisión  para la toma de decisión se retrotrae la actuación con el fin de subsanar en derecho el yerro o la omisión cometida </t>
  </si>
  <si>
    <t xml:space="preserve">Matriz de procesos de juzgamiento
 Auto que corrige la decisión </t>
  </si>
  <si>
    <t>cada vez que se toma una decisión dentro de un proceso</t>
  </si>
  <si>
    <t xml:space="preserve">verificar que las actuaciones emitidas se ajusten al procedimiento establecido por ley </t>
  </si>
  <si>
    <t xml:space="preserve">estudiar el proceso versus la decision allegada para revisión con el fin de evitar actuaciones disciplinarias  irregulares </t>
  </si>
  <si>
    <t xml:space="preserve">se devuelve la actuacion con las recomendaciones para que sea subsanada </t>
  </si>
  <si>
    <t xml:space="preserve">Decisión disciplinaria </t>
  </si>
  <si>
    <t xml:space="preserve">Contratista (abogado  externo ) </t>
  </si>
  <si>
    <t xml:space="preserve">Realizar 1 Sensibilización  al equipo de abogados disciplinaristas en prevención de posibles hechos  corrupción </t>
  </si>
  <si>
    <t xml:space="preserve">Jefe oficina juridica </t>
  </si>
  <si>
    <t xml:space="preserve"> </t>
  </si>
  <si>
    <t xml:space="preserve">En el momento que se detecte una situación de corrupción, se abordará al interior de la Oficina se informará a las autoridades competentes.. </t>
  </si>
  <si>
    <t xml:space="preserve">
ACCIÓN 
( Verificar Revisar Validar Cotejar </t>
  </si>
  <si>
    <r>
      <rPr>
        <sz val="36"/>
        <rFont val="Arial"/>
        <family val="2"/>
      </rPr>
      <t xml:space="preserve"> </t>
    </r>
    <r>
      <rPr>
        <b/>
        <sz val="36"/>
        <rFont val="Arial"/>
        <family val="2"/>
      </rPr>
      <t xml:space="preserve">NOMBRE </t>
    </r>
    <r>
      <rPr>
        <sz val="36"/>
        <rFont val="Arial"/>
        <family val="2"/>
      </rPr>
      <t xml:space="preserve">: Denuncias de corrupción 
</t>
    </r>
    <r>
      <rPr>
        <b/>
        <sz val="36"/>
        <rFont val="Arial"/>
        <family val="2"/>
      </rPr>
      <t xml:space="preserve">FORMULA: </t>
    </r>
    <r>
      <rPr>
        <sz val="36"/>
        <rFont val="Arial"/>
        <family val="2"/>
      </rPr>
      <t xml:space="preserve"> Número de denuncias recibidas por presuntos  actos de corrupción en el seguimiento  a temas estratégicos  
</t>
    </r>
    <r>
      <rPr>
        <b/>
        <sz val="36"/>
        <rFont val="Arial"/>
        <family val="2"/>
      </rPr>
      <t xml:space="preserve">META </t>
    </r>
    <r>
      <rPr>
        <sz val="36"/>
        <rFont val="Arial"/>
        <family val="2"/>
      </rPr>
      <t xml:space="preserve">: 0 
</t>
    </r>
    <r>
      <rPr>
        <b/>
        <sz val="36"/>
        <rFont val="Arial"/>
        <family val="2"/>
      </rPr>
      <t>FRECUENCIA DE MEDICIÓN :</t>
    </r>
    <r>
      <rPr>
        <sz val="36"/>
        <rFont val="Arial"/>
        <family val="2"/>
      </rPr>
      <t xml:space="preserve"> semestral </t>
    </r>
    <r>
      <rPr>
        <b/>
        <sz val="36"/>
        <rFont val="Arial"/>
        <family val="2"/>
      </rPr>
      <t xml:space="preserve">
</t>
    </r>
  </si>
  <si>
    <t>Julio de 2025</t>
  </si>
  <si>
    <r>
      <t xml:space="preserve">NOMBRE.  </t>
    </r>
    <r>
      <rPr>
        <sz val="36"/>
        <color theme="1"/>
        <rFont val="Arial"/>
        <family val="2"/>
      </rPr>
      <t>Número de proc</t>
    </r>
    <r>
      <rPr>
        <b/>
        <sz val="36"/>
        <color theme="1"/>
        <rFont val="Arial"/>
        <family val="2"/>
      </rPr>
      <t xml:space="preserve">esos remitidos a juzgamiento 
FORMULA :  </t>
    </r>
    <r>
      <rPr>
        <sz val="36"/>
        <color theme="1"/>
        <rFont val="Arial"/>
        <family val="2"/>
      </rPr>
      <t>Número d</t>
    </r>
    <r>
      <rPr>
        <b/>
        <sz val="36"/>
        <color theme="1"/>
        <rFont val="Arial"/>
        <family val="2"/>
      </rPr>
      <t>e procesos remitidos  por  oficina de Control disciplinario  vs. fallos expedidos 
META : 100% 
FRECUENCIA DE MEDICIÓN  Semestral</t>
    </r>
  </si>
  <si>
    <t>JULIO DE 2025</t>
  </si>
  <si>
    <t xml:space="preserve">JULIO  DE 2025 </t>
  </si>
  <si>
    <t>Durante segundo semestre  2025</t>
  </si>
  <si>
    <t xml:space="preserve">DIRECCIONAMIENTO ESTRATEGICO </t>
  </si>
  <si>
    <t xml:space="preserve">Página 1 de 1 </t>
  </si>
  <si>
    <t xml:space="preserve">MAPA DE RIESGOS  DE CORRUPCIÓN </t>
  </si>
  <si>
    <t>Código: GE-GA01-FT02</t>
  </si>
  <si>
    <t>Versión: 04</t>
  </si>
  <si>
    <t>Fecha:  30 DE JULIO DE 2025</t>
  </si>
  <si>
    <t xml:space="preserve">FECHA DE  APROBACIÓN </t>
  </si>
  <si>
    <t xml:space="preserve">VERSIÓN DE CONTENIDO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</si>
</sst>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36"/>
      <color theme="1"/>
      <name val="Arial"/>
      <family val="2"/>
    </font>
    <font>
      <sz val="36"/>
      <name val="Arial"/>
      <family val="2"/>
    </font>
    <font>
      <b/>
      <sz val="28"/>
      <color theme="1"/>
      <name val="Arial"/>
      <family val="2"/>
    </font>
    <font>
      <sz val="36"/>
      <color theme="0"/>
      <name val="Arial"/>
      <family val="2"/>
    </font>
    <font>
      <b/>
      <sz val="36"/>
      <color theme="1"/>
      <name val="Arial"/>
      <family val="2"/>
    </font>
    <font>
      <b/>
      <sz val="36"/>
      <name val="Arial"/>
      <family val="2"/>
    </font>
    <font>
      <b/>
      <sz val="36"/>
      <name val="calibri"/>
      <family val="2"/>
      <scheme val="minor"/>
    </font>
    <font>
      <b/>
      <sz val="28"/>
      <name val="Arial"/>
      <family val="2"/>
    </font>
    <font>
      <b/>
      <sz val="28"/>
      <name val="calibri"/>
      <family val="2"/>
      <scheme val="minor"/>
    </font>
    <font>
      <sz val="12"/>
      <name val="Arial"/>
      <family val="2"/>
    </font>
    <font>
      <sz val="36"/>
      <color rgb="FFFF0000"/>
      <name val="Arial"/>
      <family val="2"/>
    </font>
    <font>
      <sz val="11"/>
      <color theme="1"/>
      <name val="Arial"/>
      <family val="2"/>
    </font>
    <font>
      <sz val="2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4" fillId="0" borderId="2"/>
    <xf numFmtId="0" fontId="4" fillId="0" borderId="2"/>
    <xf numFmtId="0" fontId="7" fillId="0" borderId="2"/>
    <xf numFmtId="0" fontId="11" fillId="0" borderId="2"/>
    <xf numFmtId="0" fontId="28" fillId="0" borderId="2"/>
  </cellStyleXfs>
  <cellXfs count="28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0" borderId="0" xfId="0"/>
    <xf numFmtId="0" fontId="4" fillId="0" borderId="0" xfId="0" applyFont="1"/>
    <xf numFmtId="0" fontId="4" fillId="6" borderId="0" xfId="0" applyFont="1" applyFill="1"/>
    <xf numFmtId="0" fontId="6" fillId="0" borderId="2" xfId="0" applyFont="1" applyBorder="1" applyAlignment="1" applyProtection="1">
      <alignment wrapText="1"/>
    </xf>
    <xf numFmtId="0" fontId="0" fillId="0" borderId="0" xfId="0"/>
    <xf numFmtId="0" fontId="0" fillId="2" borderId="0" xfId="0" applyFill="1"/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9" fontId="6" fillId="0" borderId="3" xfId="0" applyNumberFormat="1" applyFont="1" applyBorder="1" applyAlignment="1" applyProtection="1">
      <alignment wrapText="1"/>
    </xf>
    <xf numFmtId="9" fontId="6" fillId="0" borderId="2" xfId="0" applyNumberFormat="1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0" fillId="9" borderId="0" xfId="0" applyFill="1"/>
    <xf numFmtId="0" fontId="0" fillId="6" borderId="0" xfId="0" applyFont="1" applyFill="1"/>
    <xf numFmtId="0" fontId="9" fillId="9" borderId="0" xfId="0" applyFont="1" applyFill="1"/>
    <xf numFmtId="0" fontId="4" fillId="0" borderId="2" xfId="2"/>
    <xf numFmtId="0" fontId="0" fillId="0" borderId="0" xfId="0" applyAlignment="1">
      <alignment wrapText="1"/>
    </xf>
    <xf numFmtId="0" fontId="0" fillId="12" borderId="0" xfId="0" applyFill="1"/>
    <xf numFmtId="0" fontId="5" fillId="11" borderId="3" xfId="2" applyFont="1" applyFill="1" applyBorder="1" applyAlignment="1">
      <alignment horizontal="center"/>
    </xf>
    <xf numFmtId="0" fontId="1" fillId="0" borderId="2" xfId="2" applyFont="1"/>
    <xf numFmtId="0" fontId="15" fillId="0" borderId="2" xfId="2" applyFont="1"/>
    <xf numFmtId="0" fontId="12" fillId="14" borderId="3" xfId="2" applyFont="1" applyFill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0" fontId="10" fillId="0" borderId="2" xfId="0" quotePrefix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/>
    </xf>
    <xf numFmtId="0" fontId="13" fillId="11" borderId="3" xfId="2" applyFont="1" applyFill="1" applyBorder="1" applyAlignment="1">
      <alignment horizontal="center" vertical="center" wrapText="1"/>
    </xf>
    <xf numFmtId="0" fontId="13" fillId="10" borderId="3" xfId="2" applyFont="1" applyFill="1" applyBorder="1" applyAlignment="1">
      <alignment horizontal="center" vertical="center" wrapText="1"/>
    </xf>
    <xf numFmtId="0" fontId="4" fillId="0" borderId="3" xfId="2" applyBorder="1"/>
    <xf numFmtId="0" fontId="17" fillId="0" borderId="30" xfId="0" applyFont="1" applyBorder="1" applyAlignment="1">
      <alignment horizontal="center" vertical="center"/>
    </xf>
    <xf numFmtId="0" fontId="17" fillId="2" borderId="39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7" fillId="10" borderId="30" xfId="0" applyFont="1" applyFill="1" applyBorder="1" applyAlignment="1">
      <alignment vertical="center"/>
    </xf>
    <xf numFmtId="0" fontId="18" fillId="0" borderId="29" xfId="0" applyFont="1" applyBorder="1" applyAlignment="1">
      <alignment vertical="center" wrapText="1"/>
    </xf>
    <xf numFmtId="0" fontId="17" fillId="0" borderId="18" xfId="0" quotePrefix="1" applyFont="1" applyBorder="1" applyAlignment="1">
      <alignment vertical="center" wrapText="1"/>
    </xf>
    <xf numFmtId="0" fontId="20" fillId="13" borderId="18" xfId="0" applyFont="1" applyFill="1" applyBorder="1" applyAlignment="1">
      <alignment vertical="center" wrapText="1"/>
    </xf>
    <xf numFmtId="0" fontId="17" fillId="0" borderId="29" xfId="0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0" fontId="17" fillId="0" borderId="37" xfId="0" applyFont="1" applyBorder="1" applyAlignment="1">
      <alignment vertical="center"/>
    </xf>
    <xf numFmtId="0" fontId="18" fillId="2" borderId="37" xfId="0" applyFont="1" applyFill="1" applyBorder="1" applyAlignment="1">
      <alignment vertical="center"/>
    </xf>
    <xf numFmtId="0" fontId="17" fillId="10" borderId="37" xfId="0" applyFont="1" applyFill="1" applyBorder="1" applyAlignment="1">
      <alignment vertical="center"/>
    </xf>
    <xf numFmtId="0" fontId="18" fillId="3" borderId="37" xfId="0" applyFont="1" applyFill="1" applyBorder="1" applyAlignment="1">
      <alignment vertical="center" wrapText="1"/>
    </xf>
    <xf numFmtId="0" fontId="22" fillId="5" borderId="7" xfId="3" applyFont="1" applyFill="1" applyBorder="1" applyAlignment="1" applyProtection="1">
      <alignment horizontal="center" vertical="center" wrapText="1"/>
    </xf>
    <xf numFmtId="0" fontId="22" fillId="5" borderId="21" xfId="3" applyFont="1" applyFill="1" applyBorder="1" applyAlignment="1" applyProtection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vertical="center" wrapText="1"/>
    </xf>
    <xf numFmtId="0" fontId="22" fillId="5" borderId="22" xfId="3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3" fillId="15" borderId="3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/>
    </xf>
    <xf numFmtId="0" fontId="17" fillId="0" borderId="39" xfId="0" applyFont="1" applyBorder="1" applyAlignment="1">
      <alignment horizontal="center" vertical="center"/>
    </xf>
    <xf numFmtId="0" fontId="24" fillId="5" borderId="20" xfId="3" applyFont="1" applyFill="1" applyBorder="1" applyAlignment="1" applyProtection="1">
      <alignment horizontal="center" vertical="center" wrapText="1"/>
    </xf>
    <xf numFmtId="0" fontId="19" fillId="5" borderId="21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3" fillId="16" borderId="3" xfId="2" applyFont="1" applyFill="1" applyBorder="1" applyAlignment="1">
      <alignment horizontal="center" vertical="center" wrapText="1"/>
    </xf>
    <xf numFmtId="0" fontId="5" fillId="16" borderId="3" xfId="2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17" fontId="17" fillId="3" borderId="3" xfId="0" applyNumberFormat="1" applyFont="1" applyFill="1" applyBorder="1" applyAlignment="1">
      <alignment horizontal="center" vertical="center" wrapText="1"/>
    </xf>
    <xf numFmtId="0" fontId="28" fillId="0" borderId="2" xfId="5"/>
    <xf numFmtId="0" fontId="19" fillId="2" borderId="3" xfId="2" applyFont="1" applyFill="1" applyBorder="1" applyAlignment="1">
      <alignment horizontal="center" vertical="center" wrapText="1"/>
    </xf>
    <xf numFmtId="0" fontId="29" fillId="2" borderId="3" xfId="2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vertical="center"/>
    </xf>
    <xf numFmtId="0" fontId="29" fillId="0" borderId="3" xfId="2" applyFont="1" applyBorder="1" applyAlignment="1">
      <alignment vertical="center"/>
    </xf>
    <xf numFmtId="0" fontId="29" fillId="0" borderId="3" xfId="2" applyFont="1" applyBorder="1" applyAlignment="1">
      <alignment horizontal="left" vertical="center" wrapText="1"/>
    </xf>
    <xf numFmtId="0" fontId="4" fillId="2" borderId="3" xfId="2" applyFill="1" applyBorder="1" applyAlignment="1">
      <alignment horizontal="center"/>
    </xf>
    <xf numFmtId="0" fontId="19" fillId="2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17" fontId="17" fillId="3" borderId="39" xfId="0" applyNumberFormat="1" applyFont="1" applyFill="1" applyBorder="1" applyAlignment="1">
      <alignment horizontal="center" vertical="center" wrapText="1"/>
    </xf>
    <xf numFmtId="17" fontId="17" fillId="3" borderId="30" xfId="0" applyNumberFormat="1" applyFont="1" applyFill="1" applyBorder="1" applyAlignment="1">
      <alignment horizontal="center" vertical="center" wrapText="1"/>
    </xf>
    <xf numFmtId="17" fontId="17" fillId="3" borderId="36" xfId="0" applyNumberFormat="1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0" borderId="39" xfId="0" quotePrefix="1" applyFont="1" applyBorder="1" applyAlignment="1">
      <alignment horizontal="center" vertical="center" wrapText="1"/>
    </xf>
    <xf numFmtId="0" fontId="17" fillId="0" borderId="30" xfId="0" quotePrefix="1" applyFont="1" applyBorder="1" applyAlignment="1">
      <alignment horizontal="center" vertical="center" wrapText="1"/>
    </xf>
    <xf numFmtId="0" fontId="17" fillId="0" borderId="36" xfId="0" quotePrefix="1" applyFont="1" applyBorder="1" applyAlignment="1">
      <alignment horizontal="center" vertical="center" wrapText="1"/>
    </xf>
    <xf numFmtId="0" fontId="18" fillId="0" borderId="39" xfId="0" quotePrefix="1" applyFont="1" applyBorder="1" applyAlignment="1">
      <alignment horizontal="center" vertical="center" wrapText="1"/>
    </xf>
    <xf numFmtId="0" fontId="18" fillId="0" borderId="30" xfId="0" quotePrefix="1" applyFont="1" applyBorder="1" applyAlignment="1">
      <alignment horizontal="center" vertical="center" wrapText="1"/>
    </xf>
    <xf numFmtId="0" fontId="18" fillId="0" borderId="36" xfId="0" quotePrefix="1" applyFont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10" borderId="39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0" borderId="36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20" fillId="13" borderId="39" xfId="0" applyFont="1" applyFill="1" applyBorder="1" applyAlignment="1">
      <alignment horizontal="center" vertical="center" wrapText="1"/>
    </xf>
    <xf numFmtId="0" fontId="20" fillId="13" borderId="30" xfId="0" applyFont="1" applyFill="1" applyBorder="1" applyAlignment="1">
      <alignment horizontal="center" vertical="center" wrapText="1"/>
    </xf>
    <xf numFmtId="0" fontId="20" fillId="13" borderId="36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5" fillId="5" borderId="20" xfId="3" applyFont="1" applyFill="1" applyBorder="1" applyAlignment="1">
      <alignment horizontal="center" vertical="center" wrapText="1"/>
    </xf>
    <xf numFmtId="0" fontId="25" fillId="5" borderId="21" xfId="3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17" fillId="2" borderId="3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22" fillId="5" borderId="20" xfId="3" applyFont="1" applyFill="1" applyBorder="1" applyAlignment="1" applyProtection="1">
      <alignment horizontal="center" vertical="center" wrapText="1"/>
    </xf>
    <xf numFmtId="0" fontId="22" fillId="5" borderId="21" xfId="3" applyFont="1" applyFill="1" applyBorder="1" applyAlignment="1" applyProtection="1">
      <alignment horizontal="center" vertical="center" wrapText="1"/>
    </xf>
    <xf numFmtId="0" fontId="22" fillId="5" borderId="22" xfId="3" applyFont="1" applyFill="1" applyBorder="1" applyAlignment="1" applyProtection="1">
      <alignment horizontal="center" vertical="center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2" fillId="5" borderId="24" xfId="3" applyFont="1" applyFill="1" applyBorder="1" applyAlignment="1" applyProtection="1">
      <alignment horizontal="center" vertical="center" wrapText="1"/>
    </xf>
    <xf numFmtId="0" fontId="22" fillId="5" borderId="25" xfId="3" applyFont="1" applyFill="1" applyBorder="1" applyAlignment="1" applyProtection="1">
      <alignment horizontal="center" vertical="center" wrapText="1"/>
    </xf>
    <xf numFmtId="0" fontId="22" fillId="5" borderId="26" xfId="3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2" fillId="5" borderId="28" xfId="3" applyFont="1" applyFill="1" applyBorder="1" applyAlignment="1" applyProtection="1">
      <alignment horizontal="center" vertical="center" wrapText="1"/>
    </xf>
    <xf numFmtId="0" fontId="22" fillId="5" borderId="19" xfId="3" applyFont="1" applyFill="1" applyBorder="1" applyAlignment="1" applyProtection="1">
      <alignment horizontal="center" vertical="center" wrapText="1"/>
    </xf>
    <xf numFmtId="0" fontId="21" fillId="7" borderId="20" xfId="0" applyFont="1" applyFill="1" applyBorder="1" applyAlignment="1">
      <alignment horizontal="center" vertical="center" textRotation="90" wrapText="1"/>
    </xf>
    <xf numFmtId="0" fontId="21" fillId="7" borderId="21" xfId="0" applyFont="1" applyFill="1" applyBorder="1" applyAlignment="1">
      <alignment horizontal="center" vertical="center" textRotation="90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15" fontId="17" fillId="2" borderId="3" xfId="0" applyNumberFormat="1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7" fontId="17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3" fillId="11" borderId="5" xfId="2" applyFont="1" applyFill="1" applyBorder="1" applyAlignment="1">
      <alignment horizontal="center" vertical="center"/>
    </xf>
    <xf numFmtId="0" fontId="13" fillId="11" borderId="15" xfId="2" applyFont="1" applyFill="1" applyBorder="1" applyAlignment="1">
      <alignment horizontal="center" vertical="center"/>
    </xf>
    <xf numFmtId="0" fontId="13" fillId="11" borderId="6" xfId="2" applyFont="1" applyFill="1" applyBorder="1" applyAlignment="1">
      <alignment horizontal="center" vertical="center"/>
    </xf>
    <xf numFmtId="0" fontId="14" fillId="13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/>
    </xf>
    <xf numFmtId="0" fontId="14" fillId="4" borderId="3" xfId="2" applyFont="1" applyFill="1" applyBorder="1" applyAlignment="1">
      <alignment horizontal="left" vertical="center" wrapText="1"/>
    </xf>
    <xf numFmtId="0" fontId="12" fillId="14" borderId="3" xfId="2" applyFont="1" applyFill="1" applyBorder="1" applyAlignment="1">
      <alignment horizontal="center" vertical="center"/>
    </xf>
    <xf numFmtId="0" fontId="14" fillId="10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 wrapText="1"/>
    </xf>
    <xf numFmtId="0" fontId="26" fillId="0" borderId="3" xfId="2" applyFont="1" applyBorder="1" applyAlignment="1">
      <alignment horizontal="left" vertical="top"/>
    </xf>
    <xf numFmtId="0" fontId="8" fillId="0" borderId="3" xfId="0" applyFont="1" applyBorder="1" applyAlignment="1" applyProtection="1">
      <alignment horizontal="center" wrapText="1"/>
    </xf>
  </cellXfs>
  <cellStyles count="6">
    <cellStyle name="Normal" xfId="0" builtinId="0"/>
    <cellStyle name="Normal 2" xfId="3"/>
    <cellStyle name="Normal 2 2 2" xfId="2"/>
    <cellStyle name="Normal 3" xfId="1"/>
    <cellStyle name="Normal 4" xfId="4"/>
    <cellStyle name="Normal 5" xfId="5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FF66"/>
      <color rgb="FFFFFF99"/>
      <color rgb="FF99FF33"/>
      <color rgb="FFCCFF66"/>
      <color rgb="FF33CC33"/>
      <color rgb="FF009900"/>
      <color rgb="FFFFFFCC"/>
      <color rgb="FFFFFF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31</xdr:row>
      <xdr:rowOff>627060</xdr:rowOff>
    </xdr:from>
    <xdr:to>
      <xdr:col>14</xdr:col>
      <xdr:colOff>1176337</xdr:colOff>
      <xdr:row>36</xdr:row>
      <xdr:rowOff>2428872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0" y="22677435"/>
          <a:ext cx="26227087" cy="14589125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35</xdr:row>
      <xdr:rowOff>1047749</xdr:rowOff>
    </xdr:from>
    <xdr:to>
      <xdr:col>8</xdr:col>
      <xdr:colOff>4112952</xdr:colOff>
      <xdr:row>36</xdr:row>
      <xdr:rowOff>3405187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91624" y="53244749"/>
          <a:ext cx="2327015" cy="7358063"/>
        </a:xfrm>
        <a:prstGeom prst="rect">
          <a:avLst/>
        </a:prstGeom>
      </xdr:spPr>
    </xdr:pic>
    <xdr:clientData/>
  </xdr:twoCellAnchor>
  <xdr:oneCellAnchor>
    <xdr:from>
      <xdr:col>1</xdr:col>
      <xdr:colOff>1781175</xdr:colOff>
      <xdr:row>5</xdr:row>
      <xdr:rowOff>12700</xdr:rowOff>
    </xdr:from>
    <xdr:ext cx="1768475" cy="1701800"/>
    <xdr:pic>
      <xdr:nvPicPr>
        <xdr:cNvPr id="8" name="Imagen 7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108075"/>
          <a:ext cx="1768475" cy="1701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23811</xdr:colOff>
      <xdr:row>1</xdr:row>
      <xdr:rowOff>71436</xdr:rowOff>
    </xdr:from>
    <xdr:to>
      <xdr:col>27</xdr:col>
      <xdr:colOff>547686</xdr:colOff>
      <xdr:row>23</xdr:row>
      <xdr:rowOff>71437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51" t="27380" r="12270" b="16286"/>
        <a:stretch/>
      </xdr:blipFill>
      <xdr:spPr>
        <a:xfrm>
          <a:off x="10739436" y="309561"/>
          <a:ext cx="11953875" cy="650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tabSelected="1" zoomScale="20" zoomScaleNormal="20" workbookViewId="0">
      <selection activeCell="F16" sqref="F16"/>
    </sheetView>
  </sheetViews>
  <sheetFormatPr baseColWidth="10" defaultRowHeight="14.25" x14ac:dyDescent="0.2"/>
  <cols>
    <col min="2" max="2" width="38.5" customWidth="1"/>
    <col min="3" max="3" width="41.125" customWidth="1"/>
    <col min="4" max="4" width="52.875" customWidth="1"/>
    <col min="5" max="5" width="55.375" style="7" customWidth="1"/>
    <col min="6" max="6" width="158.125" customWidth="1"/>
    <col min="7" max="7" width="147.375" customWidth="1"/>
    <col min="8" max="8" width="84" customWidth="1"/>
    <col min="9" max="9" width="74.125" style="3" customWidth="1"/>
    <col min="10" max="10" width="100.75" style="7" customWidth="1"/>
    <col min="11" max="11" width="67.75" customWidth="1"/>
    <col min="12" max="12" width="29.5" customWidth="1"/>
    <col min="13" max="13" width="74.125" style="7" customWidth="1"/>
    <col min="14" max="14" width="59.25" customWidth="1"/>
    <col min="15" max="15" width="59" style="7" customWidth="1"/>
    <col min="16" max="16" width="40.875" customWidth="1"/>
    <col min="17" max="17" width="100" customWidth="1"/>
    <col min="18" max="18" width="139.25" customWidth="1"/>
    <col min="19" max="19" width="83.625" customWidth="1"/>
    <col min="20" max="20" width="84.75" customWidth="1"/>
    <col min="21" max="21" width="44.625" style="7" customWidth="1"/>
    <col min="22" max="22" width="42.125" style="7" customWidth="1"/>
    <col min="23" max="23" width="48" style="7" customWidth="1"/>
    <col min="24" max="24" width="27.375" style="7" customWidth="1"/>
    <col min="25" max="25" width="47.125" style="7" customWidth="1"/>
    <col min="26" max="26" width="49" style="7" customWidth="1"/>
    <col min="27" max="27" width="45.875" style="7" customWidth="1"/>
    <col min="28" max="28" width="38.625" style="7" customWidth="1"/>
    <col min="29" max="29" width="40.5" style="7" customWidth="1"/>
    <col min="30" max="30" width="42.75" style="7" customWidth="1"/>
    <col min="31" max="31" width="35.25" style="7" customWidth="1"/>
    <col min="32" max="32" width="33.375" style="7" customWidth="1"/>
    <col min="33" max="33" width="65.25" style="7" customWidth="1"/>
    <col min="34" max="34" width="60.875" style="7" customWidth="1"/>
    <col min="35" max="35" width="66.125" style="7" customWidth="1"/>
    <col min="36" max="36" width="34" style="7" customWidth="1"/>
    <col min="37" max="37" width="29" style="7" customWidth="1"/>
    <col min="38" max="38" width="44.25" style="7" customWidth="1"/>
    <col min="39" max="39" width="35.25" style="7" customWidth="1"/>
    <col min="40" max="40" width="49.25" style="7" customWidth="1"/>
    <col min="41" max="41" width="40.375" customWidth="1"/>
    <col min="42" max="42" width="111.875" customWidth="1"/>
    <col min="43" max="43" width="52.25" customWidth="1"/>
    <col min="44" max="44" width="42" customWidth="1"/>
    <col min="45" max="45" width="39.5" customWidth="1"/>
    <col min="46" max="46" width="230.125" customWidth="1"/>
    <col min="47" max="47" width="89.375" customWidth="1"/>
    <col min="48" max="48" width="23.75" customWidth="1"/>
  </cols>
  <sheetData>
    <row r="1" spans="1:47" s="7" customFormat="1" x14ac:dyDescent="0.2"/>
    <row r="2" spans="1:47" s="7" customFormat="1" x14ac:dyDescent="0.2"/>
    <row r="3" spans="1:47" s="7" customFormat="1" x14ac:dyDescent="0.2"/>
    <row r="4" spans="1:47" s="7" customFormat="1" x14ac:dyDescent="0.2"/>
    <row r="5" spans="1:47" s="7" customFormat="1" ht="34.5" x14ac:dyDescent="0.2">
      <c r="B5" s="126"/>
      <c r="C5" s="126"/>
      <c r="D5" s="127" t="s">
        <v>289</v>
      </c>
      <c r="E5" s="127"/>
      <c r="F5" s="127"/>
      <c r="G5" s="127"/>
      <c r="H5" s="123" t="s">
        <v>292</v>
      </c>
    </row>
    <row r="6" spans="1:47" s="7" customFormat="1" ht="34.5" x14ac:dyDescent="0.2">
      <c r="B6" s="126"/>
      <c r="C6" s="126"/>
      <c r="D6" s="127"/>
      <c r="E6" s="127"/>
      <c r="F6" s="127"/>
      <c r="G6" s="127"/>
      <c r="H6" s="124" t="s">
        <v>293</v>
      </c>
    </row>
    <row r="7" spans="1:47" s="7" customFormat="1" ht="34.5" x14ac:dyDescent="0.2">
      <c r="B7" s="126"/>
      <c r="C7" s="126"/>
      <c r="D7" s="127" t="s">
        <v>291</v>
      </c>
      <c r="E7" s="127"/>
      <c r="F7" s="127"/>
      <c r="G7" s="127"/>
      <c r="H7" s="124" t="s">
        <v>294</v>
      </c>
    </row>
    <row r="8" spans="1:47" s="7" customFormat="1" ht="105.75" customHeight="1" x14ac:dyDescent="0.2">
      <c r="B8" s="126"/>
      <c r="C8" s="126"/>
      <c r="D8" s="127"/>
      <c r="E8" s="127"/>
      <c r="F8" s="127"/>
      <c r="G8" s="127"/>
      <c r="H8" s="125" t="s">
        <v>290</v>
      </c>
    </row>
    <row r="9" spans="1:47" s="7" customFormat="1" ht="105.75" customHeight="1" x14ac:dyDescent="0.2"/>
    <row r="10" spans="1:47" s="7" customFormat="1" ht="105.75" customHeight="1" x14ac:dyDescent="0.2">
      <c r="B10" s="128" t="s">
        <v>295</v>
      </c>
      <c r="C10" s="128"/>
      <c r="D10" s="128"/>
      <c r="E10" s="128"/>
      <c r="F10" s="121" t="s">
        <v>296</v>
      </c>
    </row>
    <row r="11" spans="1:47" s="7" customFormat="1" ht="105.75" customHeight="1" x14ac:dyDescent="0.2">
      <c r="B11" s="128" t="s">
        <v>286</v>
      </c>
      <c r="C11" s="128"/>
      <c r="D11" s="128"/>
      <c r="E11" s="128"/>
      <c r="F11" s="122">
        <v>1</v>
      </c>
    </row>
    <row r="12" spans="1:47" s="7" customFormat="1" ht="105.75" customHeight="1" x14ac:dyDescent="0.2">
      <c r="B12" s="120"/>
      <c r="C12" s="120"/>
      <c r="D12" s="120"/>
      <c r="E12" s="120"/>
      <c r="F12" s="120"/>
    </row>
    <row r="13" spans="1:47" ht="57" customHeight="1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7" ht="28.5" customHeight="1" thickBot="1" x14ac:dyDescent="0.25">
      <c r="A14" s="8"/>
      <c r="B14" s="217" t="s">
        <v>41</v>
      </c>
      <c r="C14" s="214" t="s">
        <v>42</v>
      </c>
      <c r="D14" s="217" t="s">
        <v>43</v>
      </c>
      <c r="E14" s="214" t="s">
        <v>153</v>
      </c>
      <c r="F14" s="230" t="s">
        <v>44</v>
      </c>
      <c r="G14" s="231"/>
      <c r="H14" s="232"/>
      <c r="I14" s="204" t="s">
        <v>45</v>
      </c>
      <c r="J14" s="206" t="s">
        <v>46</v>
      </c>
      <c r="K14" s="220" t="s">
        <v>61</v>
      </c>
      <c r="L14" s="227" t="s">
        <v>47</v>
      </c>
      <c r="M14" s="56"/>
      <c r="N14" s="236" t="s">
        <v>48</v>
      </c>
      <c r="O14" s="237"/>
      <c r="P14" s="237"/>
      <c r="Q14" s="237"/>
      <c r="R14" s="237"/>
      <c r="S14" s="237"/>
      <c r="T14" s="238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194" t="s">
        <v>136</v>
      </c>
      <c r="AF14" s="194" t="s">
        <v>137</v>
      </c>
      <c r="AG14" s="194" t="s">
        <v>138</v>
      </c>
      <c r="AH14" s="194" t="s">
        <v>139</v>
      </c>
      <c r="AI14" s="192" t="s">
        <v>151</v>
      </c>
      <c r="AJ14" s="194" t="s">
        <v>140</v>
      </c>
      <c r="AK14" s="194" t="s">
        <v>141</v>
      </c>
      <c r="AL14" s="247" t="s">
        <v>144</v>
      </c>
      <c r="AM14" s="249" t="s">
        <v>145</v>
      </c>
      <c r="AN14" s="196" t="s">
        <v>142</v>
      </c>
      <c r="AO14" s="245" t="s">
        <v>143</v>
      </c>
      <c r="AP14" s="190" t="s">
        <v>0</v>
      </c>
      <c r="AQ14" s="190" t="s">
        <v>2</v>
      </c>
      <c r="AR14" s="190" t="s">
        <v>30</v>
      </c>
      <c r="AS14" s="190" t="s">
        <v>25</v>
      </c>
      <c r="AT14" s="190" t="s">
        <v>26</v>
      </c>
      <c r="AU14" s="190" t="s">
        <v>149</v>
      </c>
    </row>
    <row r="15" spans="1:47" ht="88.5" customHeight="1" thickBot="1" x14ac:dyDescent="0.25">
      <c r="A15" s="8"/>
      <c r="B15" s="218"/>
      <c r="C15" s="215"/>
      <c r="D15" s="218"/>
      <c r="E15" s="215"/>
      <c r="F15" s="233"/>
      <c r="G15" s="234"/>
      <c r="H15" s="235"/>
      <c r="I15" s="205"/>
      <c r="J15" s="207"/>
      <c r="K15" s="221"/>
      <c r="L15" s="228"/>
      <c r="M15" s="57"/>
      <c r="N15" s="227" t="s">
        <v>64</v>
      </c>
      <c r="O15" s="227" t="s">
        <v>50</v>
      </c>
      <c r="P15" s="228" t="s">
        <v>51</v>
      </c>
      <c r="Q15" s="243" t="s">
        <v>282</v>
      </c>
      <c r="R15" s="239" t="s">
        <v>49</v>
      </c>
      <c r="S15" s="240" t="s">
        <v>52</v>
      </c>
      <c r="T15" s="241" t="s">
        <v>53</v>
      </c>
      <c r="U15" s="195" t="s">
        <v>126</v>
      </c>
      <c r="V15" s="195" t="s">
        <v>127</v>
      </c>
      <c r="W15" s="195" t="s">
        <v>128</v>
      </c>
      <c r="X15" s="195" t="s">
        <v>129</v>
      </c>
      <c r="Y15" s="195" t="s">
        <v>130</v>
      </c>
      <c r="Z15" s="195" t="s">
        <v>131</v>
      </c>
      <c r="AA15" s="195" t="s">
        <v>132</v>
      </c>
      <c r="AB15" s="195" t="s">
        <v>133</v>
      </c>
      <c r="AC15" s="195" t="s">
        <v>134</v>
      </c>
      <c r="AD15" s="195" t="s">
        <v>135</v>
      </c>
      <c r="AE15" s="195"/>
      <c r="AF15" s="195"/>
      <c r="AG15" s="195"/>
      <c r="AH15" s="195"/>
      <c r="AI15" s="193"/>
      <c r="AJ15" s="195"/>
      <c r="AK15" s="195"/>
      <c r="AL15" s="248"/>
      <c r="AM15" s="250"/>
      <c r="AN15" s="197"/>
      <c r="AO15" s="246"/>
      <c r="AP15" s="191"/>
      <c r="AQ15" s="191"/>
      <c r="AR15" s="191"/>
      <c r="AS15" s="191"/>
      <c r="AT15" s="191"/>
      <c r="AU15" s="191"/>
    </row>
    <row r="16" spans="1:47" ht="408.75" customHeight="1" thickBot="1" x14ac:dyDescent="0.25">
      <c r="A16" s="8"/>
      <c r="B16" s="219"/>
      <c r="C16" s="216"/>
      <c r="D16" s="219"/>
      <c r="E16" s="216"/>
      <c r="F16" s="58" t="s">
        <v>204</v>
      </c>
      <c r="G16" s="59" t="s">
        <v>66</v>
      </c>
      <c r="H16" s="58" t="s">
        <v>67</v>
      </c>
      <c r="I16" s="60" t="s">
        <v>80</v>
      </c>
      <c r="J16" s="60" t="s">
        <v>81</v>
      </c>
      <c r="K16" s="222"/>
      <c r="L16" s="229"/>
      <c r="M16" s="61" t="s">
        <v>59</v>
      </c>
      <c r="N16" s="229"/>
      <c r="O16" s="229"/>
      <c r="P16" s="229"/>
      <c r="Q16" s="244"/>
      <c r="R16" s="207"/>
      <c r="S16" s="205"/>
      <c r="T16" s="242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195"/>
      <c r="AH16" s="195"/>
      <c r="AI16" s="193"/>
      <c r="AJ16" s="195"/>
      <c r="AK16" s="195"/>
      <c r="AL16" s="67" t="s">
        <v>80</v>
      </c>
      <c r="AM16" s="67" t="s">
        <v>146</v>
      </c>
      <c r="AN16" s="197"/>
      <c r="AO16" s="246"/>
      <c r="AP16" s="191"/>
      <c r="AQ16" s="191"/>
      <c r="AR16" s="191"/>
      <c r="AS16" s="191"/>
      <c r="AT16" s="191"/>
      <c r="AU16" s="191"/>
    </row>
    <row r="17" spans="1:50" ht="408.75" customHeight="1" thickBot="1" x14ac:dyDescent="0.25">
      <c r="A17" s="8"/>
      <c r="B17" s="223" t="s">
        <v>40</v>
      </c>
      <c r="C17" s="80" t="s">
        <v>65</v>
      </c>
      <c r="D17" s="70">
        <v>1</v>
      </c>
      <c r="E17" s="71" t="s">
        <v>206</v>
      </c>
      <c r="F17" s="74" t="s">
        <v>230</v>
      </c>
      <c r="G17" s="47" t="s">
        <v>218</v>
      </c>
      <c r="H17" s="34" t="s">
        <v>243</v>
      </c>
      <c r="I17" s="48" t="s">
        <v>70</v>
      </c>
      <c r="J17" s="48" t="s">
        <v>74</v>
      </c>
      <c r="K17" s="49" t="str">
        <f>VLOOKUP(CONCATENATE(I17,J17),'FORMULAS '!B38:C62,2,FALSE)</f>
        <v>Extremo (12)</v>
      </c>
      <c r="L17" s="50">
        <v>1</v>
      </c>
      <c r="M17" s="50" t="s">
        <v>7</v>
      </c>
      <c r="N17" s="43" t="s">
        <v>245</v>
      </c>
      <c r="O17" s="62" t="s">
        <v>246</v>
      </c>
      <c r="P17" s="83" t="s">
        <v>247</v>
      </c>
      <c r="Q17" s="83" t="s">
        <v>244</v>
      </c>
      <c r="R17" s="79" t="s">
        <v>248</v>
      </c>
      <c r="S17" s="79" t="s">
        <v>249</v>
      </c>
      <c r="T17" s="79" t="s">
        <v>250</v>
      </c>
      <c r="U17" s="84">
        <v>15</v>
      </c>
      <c r="V17" s="84">
        <v>15</v>
      </c>
      <c r="W17" s="84">
        <v>15</v>
      </c>
      <c r="X17" s="84">
        <v>15</v>
      </c>
      <c r="Y17" s="84">
        <v>15</v>
      </c>
      <c r="Z17" s="84">
        <v>15</v>
      </c>
      <c r="AA17" s="84">
        <v>10</v>
      </c>
      <c r="AB17" s="85">
        <f>SUM(U17:AA17)</f>
        <v>100</v>
      </c>
      <c r="AC17" s="83" t="s">
        <v>154</v>
      </c>
      <c r="AD17" s="84" t="s">
        <v>154</v>
      </c>
      <c r="AE17" s="85" t="s">
        <v>154</v>
      </c>
      <c r="AF17" s="84">
        <v>100</v>
      </c>
      <c r="AG17" s="112" t="s">
        <v>155</v>
      </c>
      <c r="AH17" s="112" t="s">
        <v>150</v>
      </c>
      <c r="AI17" s="112" t="s">
        <v>152</v>
      </c>
      <c r="AJ17" s="52">
        <v>2</v>
      </c>
      <c r="AK17" s="52">
        <v>0</v>
      </c>
      <c r="AL17" s="52" t="s">
        <v>72</v>
      </c>
      <c r="AM17" s="53" t="s">
        <v>74</v>
      </c>
      <c r="AN17" s="54" t="str">
        <f>VLOOKUP(CONCATENATE(AL17,AM17),'FORMULAS '!B38:C62,2,FALSE)</f>
        <v>Alto (4)</v>
      </c>
      <c r="AO17" s="53" t="s">
        <v>24</v>
      </c>
      <c r="AP17" s="55" t="s">
        <v>251</v>
      </c>
      <c r="AQ17" s="86" t="s">
        <v>253</v>
      </c>
      <c r="AR17" s="119" t="s">
        <v>284</v>
      </c>
      <c r="AS17" s="119" t="s">
        <v>254</v>
      </c>
      <c r="AT17" s="77" t="s">
        <v>283</v>
      </c>
      <c r="AU17" s="51" t="s">
        <v>252</v>
      </c>
    </row>
    <row r="18" spans="1:50" s="7" customFormat="1" ht="346.5" customHeight="1" thickTop="1" x14ac:dyDescent="0.2">
      <c r="A18" s="8"/>
      <c r="B18" s="224"/>
      <c r="C18" s="174" t="s">
        <v>65</v>
      </c>
      <c r="D18" s="165">
        <v>2</v>
      </c>
      <c r="E18" s="168" t="s">
        <v>206</v>
      </c>
      <c r="F18" s="171" t="s">
        <v>229</v>
      </c>
      <c r="G18" s="78" t="s">
        <v>207</v>
      </c>
      <c r="H18" s="138" t="s">
        <v>234</v>
      </c>
      <c r="I18" s="141" t="s">
        <v>72</v>
      </c>
      <c r="J18" s="141" t="s">
        <v>74</v>
      </c>
      <c r="K18" s="177" t="str">
        <f>VLOOKUP(CONCATENATE(I18,J18),'FORMULAS '!B38:C62,2,FALSE)</f>
        <v>Alto (4)</v>
      </c>
      <c r="L18" s="65">
        <v>1</v>
      </c>
      <c r="M18" s="65" t="s">
        <v>7</v>
      </c>
      <c r="N18" s="165" t="s">
        <v>211</v>
      </c>
      <c r="O18" s="41" t="s">
        <v>211</v>
      </c>
      <c r="P18" s="42" t="s">
        <v>212</v>
      </c>
      <c r="Q18" s="43" t="s">
        <v>213</v>
      </c>
      <c r="R18" s="44" t="s">
        <v>216</v>
      </c>
      <c r="S18" s="44" t="s">
        <v>215</v>
      </c>
      <c r="T18" s="45" t="s">
        <v>214</v>
      </c>
      <c r="U18" s="40">
        <v>15</v>
      </c>
      <c r="V18" s="40">
        <v>15</v>
      </c>
      <c r="W18" s="40">
        <v>15</v>
      </c>
      <c r="X18" s="40">
        <v>15</v>
      </c>
      <c r="Y18" s="40">
        <v>15</v>
      </c>
      <c r="Z18" s="40">
        <v>15</v>
      </c>
      <c r="AA18" s="40">
        <v>10</v>
      </c>
      <c r="AB18" s="68">
        <f t="shared" ref="AB18" si="0">SUM(U18:AA18)</f>
        <v>100</v>
      </c>
      <c r="AC18" s="42" t="s">
        <v>154</v>
      </c>
      <c r="AD18" s="42" t="s">
        <v>154</v>
      </c>
      <c r="AE18" s="42" t="s">
        <v>154</v>
      </c>
      <c r="AF18" s="40">
        <v>100</v>
      </c>
      <c r="AG18" s="154" t="s">
        <v>155</v>
      </c>
      <c r="AH18" s="40" t="s">
        <v>150</v>
      </c>
      <c r="AI18" s="40" t="s">
        <v>152</v>
      </c>
      <c r="AJ18" s="40">
        <v>0</v>
      </c>
      <c r="AK18" s="40">
        <v>0</v>
      </c>
      <c r="AL18" s="81" t="s">
        <v>72</v>
      </c>
      <c r="AM18" s="82" t="s">
        <v>74</v>
      </c>
      <c r="AN18" s="46" t="str">
        <f>VLOOKUP(CONCATENATE(AL18,AM18),'FORMULAS '!B38:C62,2,FALSE)</f>
        <v>Alto (4)</v>
      </c>
      <c r="AO18" s="82" t="s">
        <v>24</v>
      </c>
      <c r="AP18" s="130" t="s">
        <v>226</v>
      </c>
      <c r="AQ18" s="133" t="s">
        <v>227</v>
      </c>
      <c r="AR18" s="255" t="s">
        <v>288</v>
      </c>
      <c r="AS18" s="256"/>
      <c r="AT18" s="150" t="s">
        <v>231</v>
      </c>
      <c r="AU18" s="129" t="s">
        <v>228</v>
      </c>
    </row>
    <row r="19" spans="1:50" s="7" customFormat="1" ht="327" customHeight="1" x14ac:dyDescent="0.2">
      <c r="A19" s="8"/>
      <c r="B19" s="224"/>
      <c r="C19" s="175"/>
      <c r="D19" s="166"/>
      <c r="E19" s="169"/>
      <c r="F19" s="172"/>
      <c r="G19" s="72" t="s">
        <v>217</v>
      </c>
      <c r="H19" s="139"/>
      <c r="I19" s="142"/>
      <c r="J19" s="142"/>
      <c r="K19" s="178"/>
      <c r="L19" s="187">
        <v>2</v>
      </c>
      <c r="M19" s="187" t="s">
        <v>7</v>
      </c>
      <c r="N19" s="166"/>
      <c r="O19" s="180" t="s">
        <v>211</v>
      </c>
      <c r="P19" s="180" t="s">
        <v>212</v>
      </c>
      <c r="Q19" s="181" t="s">
        <v>223</v>
      </c>
      <c r="R19" s="188" t="s">
        <v>224</v>
      </c>
      <c r="S19" s="188" t="s">
        <v>221</v>
      </c>
      <c r="T19" s="253" t="s">
        <v>222</v>
      </c>
      <c r="U19" s="251">
        <v>15</v>
      </c>
      <c r="V19" s="251">
        <v>15</v>
      </c>
      <c r="W19" s="251">
        <v>15</v>
      </c>
      <c r="X19" s="251">
        <v>15</v>
      </c>
      <c r="Y19" s="251">
        <v>15</v>
      </c>
      <c r="Z19" s="251">
        <v>15</v>
      </c>
      <c r="AA19" s="251">
        <v>10</v>
      </c>
      <c r="AB19" s="254">
        <v>100</v>
      </c>
      <c r="AC19" s="180" t="s">
        <v>154</v>
      </c>
      <c r="AD19" s="180" t="s">
        <v>154</v>
      </c>
      <c r="AE19" s="180" t="s">
        <v>154</v>
      </c>
      <c r="AF19" s="187">
        <v>100</v>
      </c>
      <c r="AG19" s="154"/>
      <c r="AH19" s="187" t="s">
        <v>150</v>
      </c>
      <c r="AI19" s="187" t="s">
        <v>152</v>
      </c>
      <c r="AJ19" s="187">
        <v>0</v>
      </c>
      <c r="AK19" s="187">
        <v>0</v>
      </c>
      <c r="AL19" s="187" t="s">
        <v>72</v>
      </c>
      <c r="AM19" s="261" t="s">
        <v>74</v>
      </c>
      <c r="AN19" s="262" t="str">
        <f>VLOOKUP(CONCATENATE(AL19,AM19),'FORMULAS '!B38:C62,2,FALSE)</f>
        <v>Alto (4)</v>
      </c>
      <c r="AO19" s="261" t="s">
        <v>24</v>
      </c>
      <c r="AP19" s="130"/>
      <c r="AQ19" s="133"/>
      <c r="AR19" s="257"/>
      <c r="AS19" s="258"/>
      <c r="AT19" s="151"/>
      <c r="AU19" s="130"/>
    </row>
    <row r="20" spans="1:50" s="7" customFormat="1" ht="387" customHeight="1" x14ac:dyDescent="0.2">
      <c r="A20" s="8"/>
      <c r="B20" s="224"/>
      <c r="C20" s="175"/>
      <c r="D20" s="166"/>
      <c r="E20" s="169"/>
      <c r="F20" s="172"/>
      <c r="G20" s="72" t="s">
        <v>218</v>
      </c>
      <c r="H20" s="139"/>
      <c r="I20" s="142"/>
      <c r="J20" s="142"/>
      <c r="K20" s="178"/>
      <c r="L20" s="154"/>
      <c r="M20" s="154"/>
      <c r="N20" s="166"/>
      <c r="O20" s="139"/>
      <c r="P20" s="139"/>
      <c r="Q20" s="182"/>
      <c r="R20" s="166"/>
      <c r="S20" s="166"/>
      <c r="T20" s="169"/>
      <c r="U20" s="251"/>
      <c r="V20" s="251"/>
      <c r="W20" s="251"/>
      <c r="X20" s="251"/>
      <c r="Y20" s="251"/>
      <c r="Z20" s="251"/>
      <c r="AA20" s="251"/>
      <c r="AB20" s="163"/>
      <c r="AC20" s="139"/>
      <c r="AD20" s="139"/>
      <c r="AE20" s="139"/>
      <c r="AF20" s="154"/>
      <c r="AG20" s="154"/>
      <c r="AH20" s="154"/>
      <c r="AI20" s="154"/>
      <c r="AJ20" s="154"/>
      <c r="AK20" s="154"/>
      <c r="AL20" s="154"/>
      <c r="AM20" s="160"/>
      <c r="AN20" s="157"/>
      <c r="AO20" s="160"/>
      <c r="AP20" s="130"/>
      <c r="AQ20" s="133"/>
      <c r="AR20" s="257"/>
      <c r="AS20" s="258"/>
      <c r="AT20" s="151"/>
      <c r="AU20" s="130"/>
    </row>
    <row r="21" spans="1:50" s="7" customFormat="1" ht="291" customHeight="1" x14ac:dyDescent="0.2">
      <c r="A21" s="8"/>
      <c r="B21" s="224"/>
      <c r="C21" s="175"/>
      <c r="D21" s="166"/>
      <c r="E21" s="169"/>
      <c r="F21" s="172"/>
      <c r="G21" s="72" t="s">
        <v>219</v>
      </c>
      <c r="H21" s="139"/>
      <c r="I21" s="142"/>
      <c r="J21" s="142"/>
      <c r="K21" s="178"/>
      <c r="L21" s="154"/>
      <c r="M21" s="154"/>
      <c r="N21" s="166"/>
      <c r="O21" s="139"/>
      <c r="P21" s="139"/>
      <c r="Q21" s="182"/>
      <c r="R21" s="166"/>
      <c r="S21" s="166"/>
      <c r="T21" s="169"/>
      <c r="U21" s="251"/>
      <c r="V21" s="251"/>
      <c r="W21" s="251"/>
      <c r="X21" s="251"/>
      <c r="Y21" s="251"/>
      <c r="Z21" s="251"/>
      <c r="AA21" s="251"/>
      <c r="AB21" s="163"/>
      <c r="AC21" s="139"/>
      <c r="AD21" s="139"/>
      <c r="AE21" s="139"/>
      <c r="AF21" s="154"/>
      <c r="AG21" s="154"/>
      <c r="AH21" s="154"/>
      <c r="AI21" s="154"/>
      <c r="AJ21" s="154"/>
      <c r="AK21" s="154"/>
      <c r="AL21" s="154"/>
      <c r="AM21" s="160"/>
      <c r="AN21" s="157"/>
      <c r="AO21" s="160"/>
      <c r="AP21" s="130"/>
      <c r="AQ21" s="133"/>
      <c r="AR21" s="257"/>
      <c r="AS21" s="258"/>
      <c r="AT21" s="151"/>
      <c r="AU21" s="130"/>
    </row>
    <row r="22" spans="1:50" s="7" customFormat="1" ht="162" customHeight="1" thickBot="1" x14ac:dyDescent="0.25">
      <c r="A22" s="8"/>
      <c r="B22" s="224"/>
      <c r="C22" s="176"/>
      <c r="D22" s="167"/>
      <c r="E22" s="170"/>
      <c r="F22" s="173"/>
      <c r="G22" s="35" t="s">
        <v>220</v>
      </c>
      <c r="H22" s="140"/>
      <c r="I22" s="143"/>
      <c r="J22" s="143"/>
      <c r="K22" s="179"/>
      <c r="L22" s="155"/>
      <c r="M22" s="155"/>
      <c r="N22" s="167"/>
      <c r="O22" s="140"/>
      <c r="P22" s="140"/>
      <c r="Q22" s="183"/>
      <c r="R22" s="167"/>
      <c r="S22" s="167"/>
      <c r="T22" s="170"/>
      <c r="U22" s="252"/>
      <c r="V22" s="252"/>
      <c r="W22" s="252"/>
      <c r="X22" s="252"/>
      <c r="Y22" s="252"/>
      <c r="Z22" s="252"/>
      <c r="AA22" s="252"/>
      <c r="AB22" s="164"/>
      <c r="AC22" s="140"/>
      <c r="AD22" s="140"/>
      <c r="AE22" s="140"/>
      <c r="AF22" s="155"/>
      <c r="AG22" s="155"/>
      <c r="AH22" s="155"/>
      <c r="AI22" s="155"/>
      <c r="AJ22" s="155"/>
      <c r="AK22" s="155"/>
      <c r="AL22" s="155"/>
      <c r="AM22" s="161"/>
      <c r="AN22" s="158"/>
      <c r="AO22" s="161"/>
      <c r="AP22" s="131"/>
      <c r="AQ22" s="134"/>
      <c r="AR22" s="259"/>
      <c r="AS22" s="260"/>
      <c r="AT22" s="152"/>
      <c r="AU22" s="131"/>
    </row>
    <row r="23" spans="1:50" s="7" customFormat="1" ht="322.5" customHeight="1" thickTop="1" x14ac:dyDescent="0.2">
      <c r="A23" s="8"/>
      <c r="B23" s="224"/>
      <c r="C23" s="174" t="s">
        <v>65</v>
      </c>
      <c r="D23" s="165">
        <v>3</v>
      </c>
      <c r="E23" s="168" t="s">
        <v>206</v>
      </c>
      <c r="F23" s="171" t="s">
        <v>255</v>
      </c>
      <c r="G23" s="73" t="s">
        <v>218</v>
      </c>
      <c r="H23" s="138" t="s">
        <v>257</v>
      </c>
      <c r="I23" s="141" t="s">
        <v>72</v>
      </c>
      <c r="J23" s="144" t="s">
        <v>75</v>
      </c>
      <c r="K23" s="184" t="str">
        <f>VLOOKUP(CONCATENATE(I23,J23),'FORMULAS '!B38:C62,2,FALSE)</f>
        <v>Moderado (3)</v>
      </c>
      <c r="L23" s="153">
        <v>1</v>
      </c>
      <c r="M23" s="153" t="s">
        <v>7</v>
      </c>
      <c r="N23" s="165" t="s">
        <v>208</v>
      </c>
      <c r="O23" s="165" t="s">
        <v>208</v>
      </c>
      <c r="P23" s="171" t="s">
        <v>209</v>
      </c>
      <c r="Q23" s="171" t="s">
        <v>210</v>
      </c>
      <c r="R23" s="138" t="s">
        <v>260</v>
      </c>
      <c r="S23" s="138" t="s">
        <v>235</v>
      </c>
      <c r="T23" s="168" t="s">
        <v>236</v>
      </c>
      <c r="U23" s="153">
        <v>15</v>
      </c>
      <c r="V23" s="153">
        <v>15</v>
      </c>
      <c r="W23" s="153">
        <v>15</v>
      </c>
      <c r="X23" s="153">
        <v>15</v>
      </c>
      <c r="Y23" s="153">
        <v>15</v>
      </c>
      <c r="Z23" s="153">
        <v>15</v>
      </c>
      <c r="AA23" s="153">
        <v>10</v>
      </c>
      <c r="AB23" s="162">
        <f t="shared" ref="AB23" si="1">SUM(U23:AA23)</f>
        <v>100</v>
      </c>
      <c r="AC23" s="138" t="s">
        <v>154</v>
      </c>
      <c r="AD23" s="138" t="s">
        <v>154</v>
      </c>
      <c r="AE23" s="138" t="s">
        <v>154</v>
      </c>
      <c r="AF23" s="153">
        <v>100</v>
      </c>
      <c r="AG23" s="153" t="s">
        <v>154</v>
      </c>
      <c r="AH23" s="153" t="s">
        <v>150</v>
      </c>
      <c r="AI23" s="153" t="s">
        <v>152</v>
      </c>
      <c r="AJ23" s="153">
        <v>0</v>
      </c>
      <c r="AK23" s="153">
        <v>0</v>
      </c>
      <c r="AL23" s="141" t="s">
        <v>72</v>
      </c>
      <c r="AM23" s="144" t="s">
        <v>75</v>
      </c>
      <c r="AN23" s="267" t="str">
        <f>VLOOKUP(CONCATENATE(AL23,AM23),'FORMULAS '!B38:C62,2,FALSE)</f>
        <v>Moderado (3)</v>
      </c>
      <c r="AO23" s="159" t="s">
        <v>24</v>
      </c>
      <c r="AP23" s="129" t="s">
        <v>237</v>
      </c>
      <c r="AQ23" s="132" t="s">
        <v>208</v>
      </c>
      <c r="AR23" s="135" t="s">
        <v>284</v>
      </c>
      <c r="AS23" s="135" t="s">
        <v>254</v>
      </c>
      <c r="AT23" s="150" t="s">
        <v>238</v>
      </c>
      <c r="AU23" s="129" t="s">
        <v>239</v>
      </c>
    </row>
    <row r="24" spans="1:50" s="7" customFormat="1" ht="266.25" customHeight="1" x14ac:dyDescent="0.2">
      <c r="A24" s="8"/>
      <c r="B24" s="224"/>
      <c r="C24" s="175"/>
      <c r="D24" s="166"/>
      <c r="E24" s="169"/>
      <c r="F24" s="172"/>
      <c r="G24" s="74" t="s">
        <v>219</v>
      </c>
      <c r="H24" s="139"/>
      <c r="I24" s="142"/>
      <c r="J24" s="145"/>
      <c r="K24" s="185"/>
      <c r="L24" s="154"/>
      <c r="M24" s="154"/>
      <c r="N24" s="166"/>
      <c r="O24" s="166"/>
      <c r="P24" s="172"/>
      <c r="Q24" s="172"/>
      <c r="R24" s="139"/>
      <c r="S24" s="139"/>
      <c r="T24" s="169"/>
      <c r="U24" s="154"/>
      <c r="V24" s="154"/>
      <c r="W24" s="154"/>
      <c r="X24" s="154"/>
      <c r="Y24" s="154"/>
      <c r="Z24" s="154"/>
      <c r="AA24" s="154"/>
      <c r="AB24" s="163"/>
      <c r="AC24" s="139"/>
      <c r="AD24" s="139"/>
      <c r="AE24" s="139"/>
      <c r="AF24" s="154"/>
      <c r="AG24" s="154"/>
      <c r="AH24" s="154"/>
      <c r="AI24" s="154"/>
      <c r="AJ24" s="154"/>
      <c r="AK24" s="154"/>
      <c r="AL24" s="142"/>
      <c r="AM24" s="145"/>
      <c r="AN24" s="268"/>
      <c r="AO24" s="160"/>
      <c r="AP24" s="130"/>
      <c r="AQ24" s="133"/>
      <c r="AR24" s="136"/>
      <c r="AS24" s="136"/>
      <c r="AT24" s="151"/>
      <c r="AU24" s="130"/>
    </row>
    <row r="25" spans="1:50" s="7" customFormat="1" ht="352.5" customHeight="1" thickBot="1" x14ac:dyDescent="0.25">
      <c r="A25" s="8"/>
      <c r="B25" s="224"/>
      <c r="C25" s="176"/>
      <c r="D25" s="167"/>
      <c r="E25" s="170"/>
      <c r="F25" s="173"/>
      <c r="G25" s="75" t="s">
        <v>242</v>
      </c>
      <c r="H25" s="140"/>
      <c r="I25" s="143"/>
      <c r="J25" s="146"/>
      <c r="K25" s="186"/>
      <c r="L25" s="155"/>
      <c r="M25" s="155"/>
      <c r="N25" s="167"/>
      <c r="O25" s="167"/>
      <c r="P25" s="173"/>
      <c r="Q25" s="173"/>
      <c r="R25" s="140"/>
      <c r="S25" s="140"/>
      <c r="T25" s="170"/>
      <c r="U25" s="155"/>
      <c r="V25" s="155"/>
      <c r="W25" s="155"/>
      <c r="X25" s="155"/>
      <c r="Y25" s="155"/>
      <c r="Z25" s="155"/>
      <c r="AA25" s="155"/>
      <c r="AB25" s="164"/>
      <c r="AC25" s="140"/>
      <c r="AD25" s="140"/>
      <c r="AE25" s="140"/>
      <c r="AF25" s="155"/>
      <c r="AG25" s="155"/>
      <c r="AH25" s="155"/>
      <c r="AI25" s="155"/>
      <c r="AJ25" s="155"/>
      <c r="AK25" s="155"/>
      <c r="AL25" s="143"/>
      <c r="AM25" s="146"/>
      <c r="AN25" s="269"/>
      <c r="AO25" s="161"/>
      <c r="AP25" s="131"/>
      <c r="AQ25" s="134"/>
      <c r="AR25" s="137"/>
      <c r="AS25" s="137"/>
      <c r="AT25" s="152"/>
      <c r="AU25" s="131"/>
    </row>
    <row r="26" spans="1:50" s="7" customFormat="1" ht="395.25" customHeight="1" thickTop="1" x14ac:dyDescent="0.2">
      <c r="A26" s="8"/>
      <c r="B26" s="224"/>
      <c r="C26" s="174" t="s">
        <v>65</v>
      </c>
      <c r="D26" s="165">
        <v>4</v>
      </c>
      <c r="E26" s="168" t="s">
        <v>206</v>
      </c>
      <c r="F26" s="171" t="s">
        <v>256</v>
      </c>
      <c r="G26" s="73" t="s">
        <v>218</v>
      </c>
      <c r="H26" s="138" t="s">
        <v>259</v>
      </c>
      <c r="I26" s="141" t="s">
        <v>72</v>
      </c>
      <c r="J26" s="144" t="s">
        <v>74</v>
      </c>
      <c r="K26" s="147" t="str">
        <f>VLOOKUP(CONCATENATE(I26,J26),'FORMULAS '!B41:C65,2,FALSE)</f>
        <v>Alto (4)</v>
      </c>
      <c r="L26" s="91">
        <v>1</v>
      </c>
      <c r="M26" s="91" t="s">
        <v>7</v>
      </c>
      <c r="N26" s="92" t="s">
        <v>267</v>
      </c>
      <c r="O26" s="92" t="s">
        <v>268</v>
      </c>
      <c r="P26" s="94" t="s">
        <v>209</v>
      </c>
      <c r="Q26" s="94" t="s">
        <v>210</v>
      </c>
      <c r="R26" s="90" t="s">
        <v>261</v>
      </c>
      <c r="S26" s="90" t="s">
        <v>262</v>
      </c>
      <c r="T26" s="93" t="s">
        <v>236</v>
      </c>
      <c r="U26" s="153">
        <v>15</v>
      </c>
      <c r="V26" s="153">
        <v>15</v>
      </c>
      <c r="W26" s="153">
        <v>15</v>
      </c>
      <c r="X26" s="153">
        <v>15</v>
      </c>
      <c r="Y26" s="153">
        <v>15</v>
      </c>
      <c r="Z26" s="153">
        <v>15</v>
      </c>
      <c r="AA26" s="153">
        <v>10</v>
      </c>
      <c r="AB26" s="162">
        <f t="shared" ref="AB26" si="2">SUM(U26:AA26)</f>
        <v>100</v>
      </c>
      <c r="AC26" s="138" t="s">
        <v>154</v>
      </c>
      <c r="AD26" s="138" t="s">
        <v>154</v>
      </c>
      <c r="AE26" s="138" t="s">
        <v>154</v>
      </c>
      <c r="AF26" s="153">
        <v>100</v>
      </c>
      <c r="AG26" s="153" t="s">
        <v>154</v>
      </c>
      <c r="AH26" s="153" t="s">
        <v>150</v>
      </c>
      <c r="AI26" s="153" t="s">
        <v>152</v>
      </c>
      <c r="AJ26" s="153">
        <v>0</v>
      </c>
      <c r="AK26" s="153">
        <v>0</v>
      </c>
      <c r="AL26" s="141" t="s">
        <v>72</v>
      </c>
      <c r="AM26" s="144" t="s">
        <v>74</v>
      </c>
      <c r="AN26" s="156" t="str">
        <f>VLOOKUP(CONCATENATE(AL26,AM26),'FORMULAS '!B41:C65,2,FALSE)</f>
        <v>Alto (4)</v>
      </c>
      <c r="AO26" s="159" t="s">
        <v>24</v>
      </c>
      <c r="AP26" s="129" t="s">
        <v>278</v>
      </c>
      <c r="AQ26" s="132" t="s">
        <v>279</v>
      </c>
      <c r="AR26" s="135" t="s">
        <v>284</v>
      </c>
      <c r="AS26" s="135" t="s">
        <v>254</v>
      </c>
      <c r="AT26" s="150" t="s">
        <v>285</v>
      </c>
      <c r="AU26" s="129" t="s">
        <v>281</v>
      </c>
    </row>
    <row r="27" spans="1:50" s="7" customFormat="1" ht="409.6" customHeight="1" x14ac:dyDescent="0.2">
      <c r="A27" s="8"/>
      <c r="B27" s="224"/>
      <c r="C27" s="175"/>
      <c r="D27" s="166"/>
      <c r="E27" s="169"/>
      <c r="F27" s="172"/>
      <c r="G27" s="74" t="s">
        <v>219</v>
      </c>
      <c r="H27" s="139"/>
      <c r="I27" s="142"/>
      <c r="J27" s="145"/>
      <c r="K27" s="148"/>
      <c r="L27" s="95">
        <v>2</v>
      </c>
      <c r="M27" s="95" t="s">
        <v>7</v>
      </c>
      <c r="N27" s="115" t="s">
        <v>267</v>
      </c>
      <c r="O27" s="115" t="s">
        <v>266</v>
      </c>
      <c r="P27" s="74" t="s">
        <v>265</v>
      </c>
      <c r="Q27" s="74" t="s">
        <v>264</v>
      </c>
      <c r="R27" s="88" t="s">
        <v>269</v>
      </c>
      <c r="S27" s="88" t="s">
        <v>270</v>
      </c>
      <c r="T27" s="89" t="s">
        <v>271</v>
      </c>
      <c r="U27" s="154"/>
      <c r="V27" s="154"/>
      <c r="W27" s="154"/>
      <c r="X27" s="154"/>
      <c r="Y27" s="154"/>
      <c r="Z27" s="154"/>
      <c r="AA27" s="154"/>
      <c r="AB27" s="163"/>
      <c r="AC27" s="139"/>
      <c r="AD27" s="139"/>
      <c r="AE27" s="139"/>
      <c r="AF27" s="154"/>
      <c r="AG27" s="154"/>
      <c r="AH27" s="154"/>
      <c r="AI27" s="154"/>
      <c r="AJ27" s="154"/>
      <c r="AK27" s="154"/>
      <c r="AL27" s="142"/>
      <c r="AM27" s="145"/>
      <c r="AN27" s="157"/>
      <c r="AO27" s="160"/>
      <c r="AP27" s="130"/>
      <c r="AQ27" s="133"/>
      <c r="AR27" s="136"/>
      <c r="AS27" s="136"/>
      <c r="AT27" s="151"/>
      <c r="AU27" s="130"/>
    </row>
    <row r="28" spans="1:50" s="7" customFormat="1" ht="365.25" customHeight="1" x14ac:dyDescent="0.2">
      <c r="A28" s="8"/>
      <c r="B28" s="224"/>
      <c r="C28" s="175"/>
      <c r="D28" s="166"/>
      <c r="E28" s="169"/>
      <c r="F28" s="172"/>
      <c r="G28" s="74" t="s">
        <v>242</v>
      </c>
      <c r="H28" s="139"/>
      <c r="I28" s="142"/>
      <c r="J28" s="145"/>
      <c r="K28" s="148"/>
      <c r="L28" s="187">
        <v>3</v>
      </c>
      <c r="M28" s="187" t="s">
        <v>8</v>
      </c>
      <c r="N28" s="188" t="s">
        <v>267</v>
      </c>
      <c r="O28" s="188" t="s">
        <v>277</v>
      </c>
      <c r="P28" s="189" t="s">
        <v>272</v>
      </c>
      <c r="Q28" s="189" t="s">
        <v>273</v>
      </c>
      <c r="R28" s="180" t="s">
        <v>274</v>
      </c>
      <c r="S28" s="180" t="s">
        <v>275</v>
      </c>
      <c r="T28" s="253" t="s">
        <v>276</v>
      </c>
      <c r="U28" s="154"/>
      <c r="V28" s="154"/>
      <c r="W28" s="154"/>
      <c r="X28" s="154"/>
      <c r="Y28" s="154"/>
      <c r="Z28" s="154"/>
      <c r="AA28" s="154"/>
      <c r="AB28" s="163"/>
      <c r="AC28" s="139"/>
      <c r="AD28" s="139"/>
      <c r="AE28" s="139"/>
      <c r="AF28" s="154"/>
      <c r="AG28" s="154"/>
      <c r="AH28" s="154"/>
      <c r="AI28" s="154"/>
      <c r="AJ28" s="154"/>
      <c r="AK28" s="154"/>
      <c r="AL28" s="142"/>
      <c r="AM28" s="145"/>
      <c r="AN28" s="157"/>
      <c r="AO28" s="160"/>
      <c r="AP28" s="130"/>
      <c r="AQ28" s="133"/>
      <c r="AR28" s="136"/>
      <c r="AS28" s="136"/>
      <c r="AT28" s="151"/>
      <c r="AU28" s="130"/>
    </row>
    <row r="29" spans="1:50" s="7" customFormat="1" ht="253.5" customHeight="1" thickBot="1" x14ac:dyDescent="0.25">
      <c r="A29" s="8"/>
      <c r="B29" s="225"/>
      <c r="C29" s="176"/>
      <c r="D29" s="167"/>
      <c r="E29" s="170"/>
      <c r="F29" s="173"/>
      <c r="G29" s="114" t="s">
        <v>263</v>
      </c>
      <c r="H29" s="140"/>
      <c r="I29" s="143"/>
      <c r="J29" s="146"/>
      <c r="K29" s="149"/>
      <c r="L29" s="155"/>
      <c r="M29" s="155"/>
      <c r="N29" s="167"/>
      <c r="O29" s="167"/>
      <c r="P29" s="173"/>
      <c r="Q29" s="173"/>
      <c r="R29" s="140"/>
      <c r="S29" s="140"/>
      <c r="T29" s="170"/>
      <c r="U29" s="155"/>
      <c r="V29" s="155"/>
      <c r="W29" s="155"/>
      <c r="X29" s="155"/>
      <c r="Y29" s="155"/>
      <c r="Z29" s="155"/>
      <c r="AA29" s="155"/>
      <c r="AB29" s="164"/>
      <c r="AC29" s="140"/>
      <c r="AD29" s="140"/>
      <c r="AE29" s="140"/>
      <c r="AF29" s="155"/>
      <c r="AG29" s="155"/>
      <c r="AH29" s="155"/>
      <c r="AI29" s="155"/>
      <c r="AJ29" s="155"/>
      <c r="AK29" s="155"/>
      <c r="AL29" s="143"/>
      <c r="AM29" s="146"/>
      <c r="AN29" s="158"/>
      <c r="AO29" s="161"/>
      <c r="AP29" s="131"/>
      <c r="AQ29" s="134"/>
      <c r="AR29" s="137"/>
      <c r="AS29" s="137"/>
      <c r="AT29" s="152"/>
      <c r="AU29" s="131"/>
    </row>
    <row r="30" spans="1:50" s="7" customFormat="1" ht="253.5" customHeight="1" thickTop="1" x14ac:dyDescent="0.2">
      <c r="A30" s="8"/>
      <c r="B30" s="98"/>
      <c r="C30" s="99"/>
      <c r="D30" s="99"/>
      <c r="E30" s="100"/>
      <c r="F30" s="111"/>
      <c r="G30" s="113"/>
      <c r="H30" s="102"/>
      <c r="I30" s="103"/>
      <c r="J30" s="116"/>
      <c r="K30" s="111"/>
      <c r="L30" s="8"/>
      <c r="M30" s="8"/>
      <c r="N30" s="10"/>
      <c r="O30" s="10"/>
      <c r="U30" s="104"/>
      <c r="V30" s="104"/>
      <c r="W30" s="104"/>
      <c r="X30" s="104"/>
      <c r="Y30" s="104"/>
      <c r="Z30" s="104"/>
      <c r="AA30" s="104"/>
      <c r="AB30" s="108"/>
      <c r="AC30" s="102"/>
      <c r="AD30" s="102"/>
      <c r="AE30" s="102"/>
      <c r="AF30" s="104"/>
      <c r="AG30" s="104"/>
      <c r="AH30" s="104"/>
      <c r="AI30" s="104"/>
      <c r="AJ30" s="104"/>
      <c r="AK30" s="104"/>
      <c r="AL30" s="118"/>
      <c r="AM30" s="116"/>
      <c r="AN30" s="108"/>
      <c r="AO30" s="109"/>
      <c r="AP30" s="270"/>
      <c r="AQ30" s="271"/>
      <c r="AR30" s="272"/>
      <c r="AS30" s="272"/>
      <c r="AT30" s="273"/>
      <c r="AU30" s="110" t="s">
        <v>280</v>
      </c>
    </row>
    <row r="31" spans="1:50" s="7" customFormat="1" ht="253.5" customHeight="1" x14ac:dyDescent="0.2">
      <c r="A31" s="8"/>
      <c r="B31" s="98"/>
      <c r="C31" s="99"/>
      <c r="D31" s="99"/>
      <c r="E31" s="100"/>
      <c r="F31" s="111"/>
      <c r="G31" s="101"/>
      <c r="H31" s="102"/>
      <c r="I31" s="103"/>
      <c r="J31" s="116"/>
      <c r="K31" s="111"/>
      <c r="L31" s="108"/>
      <c r="M31" s="108"/>
      <c r="N31" s="117"/>
      <c r="O31" s="117"/>
      <c r="P31" s="106"/>
      <c r="Q31" s="107"/>
      <c r="R31" s="102"/>
      <c r="S31" s="102"/>
      <c r="T31" s="100"/>
      <c r="U31" s="104"/>
      <c r="V31" s="104"/>
      <c r="W31" s="104"/>
      <c r="X31" s="104"/>
      <c r="Y31" s="104"/>
      <c r="Z31" s="104"/>
      <c r="AA31" s="104"/>
      <c r="AB31" s="108"/>
      <c r="AC31" s="102"/>
      <c r="AD31" s="102"/>
      <c r="AE31" s="102"/>
      <c r="AF31" s="104"/>
      <c r="AG31" s="104"/>
      <c r="AH31" s="104"/>
      <c r="AI31" s="104"/>
      <c r="AJ31" s="104"/>
      <c r="AK31" s="104"/>
      <c r="AL31" s="118"/>
      <c r="AM31" s="116"/>
      <c r="AN31" s="108"/>
      <c r="AO31" s="109"/>
      <c r="AP31" s="270"/>
      <c r="AQ31" s="271"/>
      <c r="AR31" s="272"/>
      <c r="AS31" s="272"/>
      <c r="AT31" s="273"/>
      <c r="AU31" s="110"/>
    </row>
    <row r="32" spans="1:50" s="7" customFormat="1" ht="76.5" customHeight="1" thickBot="1" x14ac:dyDescent="0.25">
      <c r="A32" s="10"/>
      <c r="B32" s="11"/>
      <c r="C32" s="12"/>
      <c r="D32" s="12"/>
      <c r="E32" s="12"/>
      <c r="F32" s="12"/>
      <c r="G32" s="12"/>
      <c r="H32" s="12"/>
      <c r="I32" s="33"/>
      <c r="J32" s="13"/>
      <c r="K32" s="14"/>
      <c r="L32" s="10"/>
      <c r="M32" s="10"/>
      <c r="N32" s="105"/>
      <c r="O32" s="10"/>
      <c r="P32" s="10"/>
      <c r="Q32" s="10"/>
      <c r="R32" s="10"/>
      <c r="S32" s="10"/>
      <c r="T32" s="10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0"/>
      <c r="AM32" s="10"/>
      <c r="AN32" s="10"/>
      <c r="AO32" s="10"/>
      <c r="AP32" s="270"/>
      <c r="AQ32" s="10"/>
      <c r="AR32" s="272"/>
      <c r="AS32" s="272"/>
      <c r="AT32" s="10"/>
      <c r="AU32" s="8"/>
      <c r="AV32" s="8"/>
      <c r="AW32" s="8"/>
      <c r="AX32" s="8"/>
    </row>
    <row r="33" spans="1:50" ht="52.5" customHeight="1" thickBot="1" x14ac:dyDescent="0.25">
      <c r="A33" s="10"/>
      <c r="B33" s="208" t="s">
        <v>27</v>
      </c>
      <c r="C33" s="209"/>
      <c r="D33" s="209"/>
      <c r="E33" s="209"/>
      <c r="F33" s="210"/>
      <c r="G33" s="10"/>
      <c r="H33" s="10"/>
      <c r="I33" s="10"/>
      <c r="J33" s="10"/>
      <c r="K33" s="10"/>
      <c r="L33" s="10"/>
      <c r="M33" s="10"/>
      <c r="N33" s="87"/>
      <c r="O33" s="10"/>
      <c r="P33" s="10"/>
      <c r="Q33" s="10"/>
      <c r="R33" s="10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0"/>
      <c r="AM33" s="10"/>
      <c r="AN33" s="10"/>
      <c r="AO33" s="10"/>
      <c r="AP33" s="270"/>
      <c r="AQ33" s="10"/>
      <c r="AR33" s="272"/>
      <c r="AS33" s="272"/>
      <c r="AT33" s="10"/>
      <c r="AU33" s="8"/>
      <c r="AV33" s="8"/>
      <c r="AW33" s="8"/>
      <c r="AX33" s="8"/>
    </row>
    <row r="34" spans="1:50" ht="60" customHeight="1" x14ac:dyDescent="0.2">
      <c r="A34" s="8"/>
      <c r="B34" s="69" t="s">
        <v>28</v>
      </c>
      <c r="C34" s="211" t="s">
        <v>29</v>
      </c>
      <c r="D34" s="212"/>
      <c r="E34" s="212"/>
      <c r="F34" s="21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409.5" customHeight="1" x14ac:dyDescent="0.2">
      <c r="A35" s="8"/>
      <c r="B35" s="266" t="s">
        <v>287</v>
      </c>
      <c r="C35" s="198" t="s">
        <v>240</v>
      </c>
      <c r="D35" s="199"/>
      <c r="E35" s="199"/>
      <c r="F35" s="20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409.6" customHeight="1" x14ac:dyDescent="0.2">
      <c r="A36" s="8"/>
      <c r="B36" s="266"/>
      <c r="C36" s="201"/>
      <c r="D36" s="202"/>
      <c r="E36" s="202"/>
      <c r="F36" s="203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325.5" customHeight="1" x14ac:dyDescent="0.2">
      <c r="A37" s="8"/>
      <c r="B37" s="266"/>
      <c r="C37" s="201" t="s">
        <v>241</v>
      </c>
      <c r="D37" s="202"/>
      <c r="E37" s="202"/>
      <c r="F37" s="203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265.5" customHeight="1" x14ac:dyDescent="0.2">
      <c r="A38" s="8"/>
      <c r="B38" s="266"/>
      <c r="C38" s="263"/>
      <c r="D38" s="264"/>
      <c r="E38" s="264"/>
      <c r="F38" s="265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74.2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24.9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24.9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24.9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24.9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24.9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24.9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5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5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5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5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5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5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</sheetData>
  <mergeCells count="191">
    <mergeCell ref="U23:U25"/>
    <mergeCell ref="V23:V25"/>
    <mergeCell ref="M23:M25"/>
    <mergeCell ref="N23:N25"/>
    <mergeCell ref="O23:O25"/>
    <mergeCell ref="R28:R29"/>
    <mergeCell ref="S28:S29"/>
    <mergeCell ref="T28:T29"/>
    <mergeCell ref="AP30:AP33"/>
    <mergeCell ref="AQ30:AQ31"/>
    <mergeCell ref="AR30:AR33"/>
    <mergeCell ref="AS30:AS33"/>
    <mergeCell ref="AT30:AT31"/>
    <mergeCell ref="AC26:AC29"/>
    <mergeCell ref="AD26:AD29"/>
    <mergeCell ref="AE26:AE29"/>
    <mergeCell ref="AF26:AF29"/>
    <mergeCell ref="C37:F38"/>
    <mergeCell ref="B35:B38"/>
    <mergeCell ref="AQ23:AQ25"/>
    <mergeCell ref="AR23:AR25"/>
    <mergeCell ref="AS23:AS25"/>
    <mergeCell ref="AT23:AT25"/>
    <mergeCell ref="AU23:AU25"/>
    <mergeCell ref="AL23:AL25"/>
    <mergeCell ref="AM23:AM25"/>
    <mergeCell ref="AN23:AN25"/>
    <mergeCell ref="AO23:AO25"/>
    <mergeCell ref="AP23:AP25"/>
    <mergeCell ref="AG23:AG25"/>
    <mergeCell ref="AH23:AH25"/>
    <mergeCell ref="AI23:AI25"/>
    <mergeCell ref="AJ23:AJ25"/>
    <mergeCell ref="AK23:AK25"/>
    <mergeCell ref="AB23:AB25"/>
    <mergeCell ref="AC23:AC25"/>
    <mergeCell ref="AD23:AD25"/>
    <mergeCell ref="AE23:AE25"/>
    <mergeCell ref="AF23:AF25"/>
    <mergeCell ref="W23:W25"/>
    <mergeCell ref="X23:X25"/>
    <mergeCell ref="AD19:AD22"/>
    <mergeCell ref="AE19:AE22"/>
    <mergeCell ref="P23:P25"/>
    <mergeCell ref="Q23:Q25"/>
    <mergeCell ref="Y23:Y25"/>
    <mergeCell ref="Z23:Z25"/>
    <mergeCell ref="AU18:AU22"/>
    <mergeCell ref="AG18:AG22"/>
    <mergeCell ref="AR18:AS22"/>
    <mergeCell ref="AP18:AP22"/>
    <mergeCell ref="AQ18:AQ22"/>
    <mergeCell ref="AT18:AT22"/>
    <mergeCell ref="AK19:AK22"/>
    <mergeCell ref="AL19:AL22"/>
    <mergeCell ref="AM19:AM22"/>
    <mergeCell ref="AN19:AN22"/>
    <mergeCell ref="AO19:AO22"/>
    <mergeCell ref="AH19:AH22"/>
    <mergeCell ref="AI19:AI22"/>
    <mergeCell ref="AJ19:AJ22"/>
    <mergeCell ref="AA23:AA25"/>
    <mergeCell ref="R23:R25"/>
    <mergeCell ref="S23:S25"/>
    <mergeCell ref="T23:T25"/>
    <mergeCell ref="AM14:AM15"/>
    <mergeCell ref="AK14:AK16"/>
    <mergeCell ref="AH14:AH16"/>
    <mergeCell ref="W15:W16"/>
    <mergeCell ref="X15:X16"/>
    <mergeCell ref="Y15:Y16"/>
    <mergeCell ref="Z15:Z16"/>
    <mergeCell ref="V15:V16"/>
    <mergeCell ref="L19:L22"/>
    <mergeCell ref="M19:M22"/>
    <mergeCell ref="N18:N22"/>
    <mergeCell ref="AF19:AF22"/>
    <mergeCell ref="W19:W22"/>
    <mergeCell ref="X19:X22"/>
    <mergeCell ref="Y19:Y22"/>
    <mergeCell ref="Z19:Z22"/>
    <mergeCell ref="AA19:AA22"/>
    <mergeCell ref="R19:R22"/>
    <mergeCell ref="S19:S22"/>
    <mergeCell ref="T19:T22"/>
    <mergeCell ref="U19:U22"/>
    <mergeCell ref="V19:V22"/>
    <mergeCell ref="AB19:AB22"/>
    <mergeCell ref="AC19:AC22"/>
    <mergeCell ref="L14:L16"/>
    <mergeCell ref="N15:N16"/>
    <mergeCell ref="F14:H15"/>
    <mergeCell ref="D14:D16"/>
    <mergeCell ref="N14:T14"/>
    <mergeCell ref="R15:R16"/>
    <mergeCell ref="S15:S16"/>
    <mergeCell ref="T15:T16"/>
    <mergeCell ref="P15:P16"/>
    <mergeCell ref="Q15:Q16"/>
    <mergeCell ref="O15:O16"/>
    <mergeCell ref="E14:E16"/>
    <mergeCell ref="C35:F36"/>
    <mergeCell ref="I14:I15"/>
    <mergeCell ref="J14:J15"/>
    <mergeCell ref="B33:F33"/>
    <mergeCell ref="C34:F34"/>
    <mergeCell ref="C14:C16"/>
    <mergeCell ref="B14:B16"/>
    <mergeCell ref="K14:K16"/>
    <mergeCell ref="B17:B29"/>
    <mergeCell ref="F23:F25"/>
    <mergeCell ref="E23:E25"/>
    <mergeCell ref="D23:D25"/>
    <mergeCell ref="D18:D22"/>
    <mergeCell ref="E18:E22"/>
    <mergeCell ref="F18:F22"/>
    <mergeCell ref="H18:H22"/>
    <mergeCell ref="I18:I22"/>
    <mergeCell ref="J18:J22"/>
    <mergeCell ref="M28:M29"/>
    <mergeCell ref="N28:N29"/>
    <mergeCell ref="O28:O29"/>
    <mergeCell ref="P28:P29"/>
    <mergeCell ref="Q28:Q29"/>
    <mergeCell ref="AT14:AT16"/>
    <mergeCell ref="AP14:AP16"/>
    <mergeCell ref="AU14:AU16"/>
    <mergeCell ref="AI14:AI16"/>
    <mergeCell ref="AJ14:AJ16"/>
    <mergeCell ref="AN14:AN16"/>
    <mergeCell ref="AS14:AS16"/>
    <mergeCell ref="U15:U16"/>
    <mergeCell ref="AQ14:AQ16"/>
    <mergeCell ref="AR14:AR16"/>
    <mergeCell ref="AA15:AA16"/>
    <mergeCell ref="AB15:AB16"/>
    <mergeCell ref="AC15:AC16"/>
    <mergeCell ref="AD15:AD16"/>
    <mergeCell ref="AE14:AE16"/>
    <mergeCell ref="AF14:AF16"/>
    <mergeCell ref="AG14:AG16"/>
    <mergeCell ref="AO14:AO16"/>
    <mergeCell ref="AL14:AL15"/>
    <mergeCell ref="X26:X29"/>
    <mergeCell ref="Y26:Y29"/>
    <mergeCell ref="Z26:Z29"/>
    <mergeCell ref="AA26:AA29"/>
    <mergeCell ref="AB26:AB29"/>
    <mergeCell ref="D26:D29"/>
    <mergeCell ref="E26:E29"/>
    <mergeCell ref="F26:F29"/>
    <mergeCell ref="C18:C22"/>
    <mergeCell ref="C23:C25"/>
    <mergeCell ref="C26:C29"/>
    <mergeCell ref="U26:U29"/>
    <mergeCell ref="V26:V29"/>
    <mergeCell ref="W26:W29"/>
    <mergeCell ref="K18:K22"/>
    <mergeCell ref="O19:O22"/>
    <mergeCell ref="P19:P22"/>
    <mergeCell ref="Q19:Q22"/>
    <mergeCell ref="H23:H25"/>
    <mergeCell ref="I23:I25"/>
    <mergeCell ref="J23:J25"/>
    <mergeCell ref="K23:K25"/>
    <mergeCell ref="L23:L25"/>
    <mergeCell ref="L28:L29"/>
    <mergeCell ref="B5:C8"/>
    <mergeCell ref="D5:G6"/>
    <mergeCell ref="D7:G8"/>
    <mergeCell ref="B10:E10"/>
    <mergeCell ref="B11:E11"/>
    <mergeCell ref="AU26:AU29"/>
    <mergeCell ref="AP26:AP29"/>
    <mergeCell ref="AQ26:AQ29"/>
    <mergeCell ref="AR26:AR29"/>
    <mergeCell ref="AS26:AS29"/>
    <mergeCell ref="H26:H29"/>
    <mergeCell ref="I26:I29"/>
    <mergeCell ref="J26:J29"/>
    <mergeCell ref="K26:K29"/>
    <mergeCell ref="AT26:AT29"/>
    <mergeCell ref="AG26:AG29"/>
    <mergeCell ref="AH26:AH29"/>
    <mergeCell ref="AI26:AI29"/>
    <mergeCell ref="AJ26:AJ29"/>
    <mergeCell ref="AK26:AK29"/>
    <mergeCell ref="AL26:AL29"/>
    <mergeCell ref="AM26:AM29"/>
    <mergeCell ref="AN26:AN29"/>
    <mergeCell ref="AO26:AO2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'FORMULAS '!$B$4:$B$13</xm:f>
          </x14:formula1>
          <xm:sqref>B17 B32</xm:sqref>
        </x14:dataValidation>
        <x14:dataValidation type="list" allowBlank="1" showInputMessage="1" showErrorMessage="1">
          <x14:formula1>
            <xm:f>'FORMULAS '!$B$19:$B$21</xm:f>
          </x14:formula1>
          <xm:sqref>C32</xm:sqref>
        </x14:dataValidation>
        <x14:dataValidation type="list" allowBlank="1" showInputMessage="1" showErrorMessage="1">
          <x14:formula1>
            <xm:f>'FORMULAS '!#REF!</xm:f>
          </x14:formula1>
          <xm:sqref>F32</xm:sqref>
        </x14:dataValidation>
        <x14:dataValidation type="list" allowBlank="1" showInputMessage="1" showErrorMessage="1">
          <x14:formula1>
            <xm:f>'FORMULAS '!$B$19:$B$20</xm:f>
          </x14:formula1>
          <xm:sqref>C17:C18 C23 C26</xm:sqref>
        </x14:dataValidation>
        <x14:dataValidation type="list" allowBlank="1" showInputMessage="1" showErrorMessage="1">
          <x14:formula1>
            <xm:f>'FORMULAS '!$B$89:$B$93</xm:f>
          </x14:formula1>
          <xm:sqref>AO17:AO18 AO23 AO26</xm:sqref>
        </x14:dataValidation>
        <x14:dataValidation type="list" allowBlank="1" showInputMessage="1" showErrorMessage="1">
          <x14:formula1>
            <xm:f>'FORMULAS '!$B$23:$B$27</xm:f>
          </x14:formula1>
          <xm:sqref>AL17:AL18 AL26 I23 AL23 I17:I18 I26</xm:sqref>
        </x14:dataValidation>
        <x14:dataValidation type="list" allowBlank="1" showInputMessage="1" showErrorMessage="1">
          <x14:formula1>
            <xm:f>'FORMULAS '!$B$30:$B$34</xm:f>
          </x14:formula1>
          <xm:sqref>AM26 J23 AM23 J17:J18 J26</xm:sqref>
        </x14:dataValidation>
        <x14:dataValidation type="list" allowBlank="1" showInputMessage="1" showErrorMessage="1">
          <x14:formula1>
            <xm:f>'FORMULAS '!$B$30:$B$32</xm:f>
          </x14:formula1>
          <xm:sqref>AM17:AM18</xm:sqref>
        </x14:dataValidation>
        <x14:dataValidation type="list" allowBlank="1" showInputMessage="1" showErrorMessage="1">
          <x14:formula1>
            <xm:f>'FORMULAS '!$B$82:$B$83</xm:f>
          </x14:formula1>
          <xm:sqref>M23 M17:M19 M26:M28 M31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zoomScaleNormal="100" workbookViewId="0">
      <selection activeCell="A24" sqref="A24:G24"/>
    </sheetView>
  </sheetViews>
  <sheetFormatPr baseColWidth="10" defaultColWidth="10" defaultRowHeight="14.25" x14ac:dyDescent="0.2"/>
  <cols>
    <col min="1" max="6" width="10" style="25"/>
    <col min="7" max="7" width="26.375" style="25" customWidth="1"/>
    <col min="8" max="8" width="7.375" style="25" customWidth="1"/>
    <col min="9" max="9" width="19.5" style="25" customWidth="1"/>
    <col min="10" max="10" width="19.375" style="25" customWidth="1"/>
    <col min="11" max="11" width="19.5" style="25" customWidth="1"/>
    <col min="12" max="16384" width="10" style="25"/>
  </cols>
  <sheetData>
    <row r="1" spans="1:14" ht="80.25" customHeight="1" x14ac:dyDescent="0.2">
      <c r="A1" s="274" t="s">
        <v>156</v>
      </c>
      <c r="B1" s="275"/>
      <c r="C1" s="275"/>
      <c r="D1" s="275"/>
      <c r="E1" s="275"/>
      <c r="F1" s="275"/>
      <c r="G1" s="276"/>
      <c r="H1" s="37" t="s">
        <v>232</v>
      </c>
      <c r="I1" s="38" t="s">
        <v>225</v>
      </c>
      <c r="J1" s="63" t="s">
        <v>233</v>
      </c>
      <c r="K1" s="96" t="s">
        <v>258</v>
      </c>
    </row>
    <row r="2" spans="1:14" ht="20.100000000000001" customHeight="1" x14ac:dyDescent="0.2">
      <c r="A2" s="278" t="s">
        <v>157</v>
      </c>
      <c r="B2" s="278"/>
      <c r="C2" s="278"/>
      <c r="D2" s="278"/>
      <c r="E2" s="278"/>
      <c r="F2" s="278"/>
      <c r="G2" s="278"/>
      <c r="H2" s="28" t="s">
        <v>199</v>
      </c>
      <c r="I2" s="36" t="s">
        <v>199</v>
      </c>
      <c r="J2" s="64" t="s">
        <v>199</v>
      </c>
      <c r="K2" s="97" t="s">
        <v>199</v>
      </c>
      <c r="L2" s="30"/>
      <c r="M2" s="29"/>
      <c r="N2" s="29"/>
    </row>
    <row r="3" spans="1:14" ht="20.100000000000001" customHeight="1" x14ac:dyDescent="0.2">
      <c r="A3" s="278" t="s">
        <v>158</v>
      </c>
      <c r="B3" s="278"/>
      <c r="C3" s="278"/>
      <c r="D3" s="278"/>
      <c r="E3" s="278"/>
      <c r="F3" s="278"/>
      <c r="G3" s="278"/>
      <c r="H3" s="28" t="s">
        <v>199</v>
      </c>
      <c r="I3" s="36" t="s">
        <v>199</v>
      </c>
      <c r="J3" s="64" t="s">
        <v>199</v>
      </c>
      <c r="K3" s="97" t="s">
        <v>199</v>
      </c>
      <c r="L3" s="30"/>
      <c r="M3" s="29"/>
      <c r="N3" s="29"/>
    </row>
    <row r="4" spans="1:14" ht="20.100000000000001" customHeight="1" x14ac:dyDescent="0.2">
      <c r="A4" s="278" t="s">
        <v>159</v>
      </c>
      <c r="B4" s="278"/>
      <c r="C4" s="278"/>
      <c r="D4" s="278"/>
      <c r="E4" s="278"/>
      <c r="F4" s="278"/>
      <c r="G4" s="278"/>
      <c r="H4" s="28" t="s">
        <v>199</v>
      </c>
      <c r="I4" s="36" t="s">
        <v>199</v>
      </c>
      <c r="J4" s="64" t="s">
        <v>200</v>
      </c>
      <c r="K4" s="97" t="s">
        <v>199</v>
      </c>
      <c r="L4" s="30"/>
      <c r="M4" s="29"/>
      <c r="N4" s="29"/>
    </row>
    <row r="5" spans="1:14" ht="20.100000000000001" customHeight="1" x14ac:dyDescent="0.2">
      <c r="A5" s="278" t="s">
        <v>160</v>
      </c>
      <c r="B5" s="278"/>
      <c r="C5" s="278"/>
      <c r="D5" s="278"/>
      <c r="E5" s="278"/>
      <c r="F5" s="278"/>
      <c r="G5" s="278"/>
      <c r="H5" s="28" t="s">
        <v>200</v>
      </c>
      <c r="I5" s="36" t="s">
        <v>200</v>
      </c>
      <c r="J5" s="64" t="s">
        <v>200</v>
      </c>
      <c r="K5" s="97" t="s">
        <v>200</v>
      </c>
      <c r="L5" s="29"/>
      <c r="M5" s="29"/>
      <c r="N5" s="29"/>
    </row>
    <row r="6" spans="1:14" ht="20.100000000000001" customHeight="1" x14ac:dyDescent="0.2">
      <c r="A6" s="278" t="s">
        <v>161</v>
      </c>
      <c r="B6" s="278"/>
      <c r="C6" s="278"/>
      <c r="D6" s="278"/>
      <c r="E6" s="278"/>
      <c r="F6" s="278"/>
      <c r="G6" s="278"/>
      <c r="H6" s="28" t="s">
        <v>199</v>
      </c>
      <c r="I6" s="36" t="s">
        <v>199</v>
      </c>
      <c r="J6" s="64" t="s">
        <v>199</v>
      </c>
      <c r="K6" s="97" t="s">
        <v>199</v>
      </c>
      <c r="L6" s="29"/>
      <c r="M6" s="29"/>
      <c r="N6" s="29"/>
    </row>
    <row r="7" spans="1:14" ht="20.100000000000001" customHeight="1" x14ac:dyDescent="0.2">
      <c r="A7" s="283" t="s">
        <v>162</v>
      </c>
      <c r="B7" s="283"/>
      <c r="C7" s="283"/>
      <c r="D7" s="283"/>
      <c r="E7" s="283"/>
      <c r="F7" s="283"/>
      <c r="G7" s="283"/>
      <c r="H7" s="28" t="s">
        <v>200</v>
      </c>
      <c r="I7" s="36" t="s">
        <v>200</v>
      </c>
      <c r="J7" s="64" t="s">
        <v>200</v>
      </c>
      <c r="K7" s="97" t="s">
        <v>199</v>
      </c>
    </row>
    <row r="8" spans="1:14" ht="20.100000000000001" customHeight="1" x14ac:dyDescent="0.2">
      <c r="A8" s="278" t="s">
        <v>163</v>
      </c>
      <c r="B8" s="278"/>
      <c r="C8" s="278"/>
      <c r="D8" s="278"/>
      <c r="E8" s="278"/>
      <c r="F8" s="278"/>
      <c r="G8" s="278"/>
      <c r="H8" s="28" t="s">
        <v>199</v>
      </c>
      <c r="I8" s="36" t="s">
        <v>199</v>
      </c>
      <c r="J8" s="64" t="s">
        <v>200</v>
      </c>
      <c r="K8" s="97" t="s">
        <v>200</v>
      </c>
    </row>
    <row r="9" spans="1:14" ht="33.75" customHeight="1" x14ac:dyDescent="0.2">
      <c r="A9" s="282" t="s">
        <v>164</v>
      </c>
      <c r="B9" s="282"/>
      <c r="C9" s="282"/>
      <c r="D9" s="282"/>
      <c r="E9" s="282"/>
      <c r="F9" s="282"/>
      <c r="G9" s="282"/>
      <c r="H9" s="28" t="s">
        <v>200</v>
      </c>
      <c r="I9" s="36" t="s">
        <v>200</v>
      </c>
      <c r="J9" s="64" t="s">
        <v>200</v>
      </c>
      <c r="K9" s="97" t="s">
        <v>200</v>
      </c>
    </row>
    <row r="10" spans="1:14" ht="20.100000000000001" customHeight="1" x14ac:dyDescent="0.2">
      <c r="A10" s="278" t="s">
        <v>165</v>
      </c>
      <c r="B10" s="278"/>
      <c r="C10" s="278"/>
      <c r="D10" s="278"/>
      <c r="E10" s="278"/>
      <c r="F10" s="278"/>
      <c r="G10" s="278"/>
      <c r="H10" s="28" t="s">
        <v>199</v>
      </c>
      <c r="I10" s="36" t="s">
        <v>200</v>
      </c>
      <c r="J10" s="64" t="s">
        <v>200</v>
      </c>
      <c r="K10" s="97" t="s">
        <v>200</v>
      </c>
    </row>
    <row r="11" spans="1:14" ht="20.100000000000001" customHeight="1" x14ac:dyDescent="0.2">
      <c r="A11" s="278" t="s">
        <v>166</v>
      </c>
      <c r="B11" s="278"/>
      <c r="C11" s="278"/>
      <c r="D11" s="278"/>
      <c r="E11" s="278"/>
      <c r="F11" s="278"/>
      <c r="G11" s="278"/>
      <c r="H11" s="28" t="s">
        <v>199</v>
      </c>
      <c r="I11" s="36" t="s">
        <v>199</v>
      </c>
      <c r="J11" s="64" t="s">
        <v>200</v>
      </c>
      <c r="K11" s="97" t="s">
        <v>199</v>
      </c>
    </row>
    <row r="12" spans="1:14" ht="20.100000000000001" customHeight="1" x14ac:dyDescent="0.2">
      <c r="A12" s="278" t="s">
        <v>167</v>
      </c>
      <c r="B12" s="278"/>
      <c r="C12" s="278"/>
      <c r="D12" s="278"/>
      <c r="E12" s="278"/>
      <c r="F12" s="278"/>
      <c r="G12" s="278"/>
      <c r="H12" s="28" t="s">
        <v>199</v>
      </c>
      <c r="I12" s="36" t="s">
        <v>199</v>
      </c>
      <c r="J12" s="64" t="s">
        <v>199</v>
      </c>
      <c r="K12" s="97" t="s">
        <v>199</v>
      </c>
    </row>
    <row r="13" spans="1:14" ht="20.100000000000001" customHeight="1" x14ac:dyDescent="0.2">
      <c r="A13" s="278" t="s">
        <v>168</v>
      </c>
      <c r="B13" s="278"/>
      <c r="C13" s="278"/>
      <c r="D13" s="278"/>
      <c r="E13" s="278"/>
      <c r="F13" s="278"/>
      <c r="G13" s="278"/>
      <c r="H13" s="28" t="s">
        <v>199</v>
      </c>
      <c r="I13" s="36" t="s">
        <v>199</v>
      </c>
      <c r="J13" s="64" t="s">
        <v>199</v>
      </c>
      <c r="K13" s="97" t="s">
        <v>199</v>
      </c>
    </row>
    <row r="14" spans="1:14" ht="20.100000000000001" customHeight="1" x14ac:dyDescent="0.2">
      <c r="A14" s="278" t="s">
        <v>169</v>
      </c>
      <c r="B14" s="278"/>
      <c r="C14" s="278"/>
      <c r="D14" s="278"/>
      <c r="E14" s="278"/>
      <c r="F14" s="278"/>
      <c r="G14" s="278"/>
      <c r="H14" s="28" t="s">
        <v>200</v>
      </c>
      <c r="I14" s="36" t="s">
        <v>200</v>
      </c>
      <c r="J14" s="64" t="s">
        <v>200</v>
      </c>
      <c r="K14" s="97" t="s">
        <v>199</v>
      </c>
    </row>
    <row r="15" spans="1:14" ht="20.100000000000001" customHeight="1" x14ac:dyDescent="0.2">
      <c r="A15" s="278" t="s">
        <v>170</v>
      </c>
      <c r="B15" s="278"/>
      <c r="C15" s="278"/>
      <c r="D15" s="278"/>
      <c r="E15" s="278"/>
      <c r="F15" s="278"/>
      <c r="G15" s="278"/>
      <c r="H15" s="28" t="s">
        <v>199</v>
      </c>
      <c r="I15" s="36" t="s">
        <v>199</v>
      </c>
      <c r="J15" s="64" t="s">
        <v>200</v>
      </c>
      <c r="K15" s="97" t="s">
        <v>199</v>
      </c>
    </row>
    <row r="16" spans="1:14" ht="20.100000000000001" customHeight="1" x14ac:dyDescent="0.2">
      <c r="A16" s="278" t="s">
        <v>205</v>
      </c>
      <c r="B16" s="278"/>
      <c r="C16" s="278"/>
      <c r="D16" s="278"/>
      <c r="E16" s="278"/>
      <c r="F16" s="278"/>
      <c r="G16" s="278"/>
      <c r="H16" s="28" t="s">
        <v>200</v>
      </c>
      <c r="I16" s="36" t="s">
        <v>199</v>
      </c>
      <c r="J16" s="64" t="s">
        <v>200</v>
      </c>
      <c r="K16" s="97" t="s">
        <v>200</v>
      </c>
    </row>
    <row r="17" spans="1:11" ht="20.100000000000001" customHeight="1" x14ac:dyDescent="0.2">
      <c r="A17" s="278" t="s">
        <v>171</v>
      </c>
      <c r="B17" s="278"/>
      <c r="C17" s="278"/>
      <c r="D17" s="278"/>
      <c r="E17" s="278"/>
      <c r="F17" s="278"/>
      <c r="G17" s="278"/>
      <c r="H17" s="28" t="s">
        <v>200</v>
      </c>
      <c r="I17" s="36" t="s">
        <v>200</v>
      </c>
      <c r="J17" s="64" t="s">
        <v>200</v>
      </c>
      <c r="K17" s="97" t="s">
        <v>200</v>
      </c>
    </row>
    <row r="18" spans="1:11" ht="20.100000000000001" customHeight="1" x14ac:dyDescent="0.2">
      <c r="A18" s="278" t="s">
        <v>172</v>
      </c>
      <c r="B18" s="278"/>
      <c r="C18" s="278"/>
      <c r="D18" s="278"/>
      <c r="E18" s="278"/>
      <c r="F18" s="278"/>
      <c r="G18" s="278"/>
      <c r="H18" s="28" t="s">
        <v>200</v>
      </c>
      <c r="I18" s="36" t="s">
        <v>200</v>
      </c>
      <c r="J18" s="64" t="s">
        <v>200</v>
      </c>
      <c r="K18" s="97" t="s">
        <v>200</v>
      </c>
    </row>
    <row r="19" spans="1:11" ht="20.100000000000001" customHeight="1" x14ac:dyDescent="0.2">
      <c r="A19" s="278" t="s">
        <v>173</v>
      </c>
      <c r="B19" s="278"/>
      <c r="C19" s="278"/>
      <c r="D19" s="278"/>
      <c r="E19" s="278"/>
      <c r="F19" s="278"/>
      <c r="G19" s="278"/>
      <c r="H19" s="28" t="s">
        <v>199</v>
      </c>
      <c r="I19" s="36" t="s">
        <v>199</v>
      </c>
      <c r="J19" s="64" t="s">
        <v>200</v>
      </c>
      <c r="K19" s="97" t="s">
        <v>200</v>
      </c>
    </row>
    <row r="20" spans="1:11" ht="20.100000000000001" customHeight="1" x14ac:dyDescent="0.2">
      <c r="A20" s="278" t="s">
        <v>174</v>
      </c>
      <c r="B20" s="278"/>
      <c r="C20" s="278"/>
      <c r="D20" s="278"/>
      <c r="E20" s="278"/>
      <c r="F20" s="278"/>
      <c r="G20" s="278"/>
      <c r="H20" s="28" t="s">
        <v>200</v>
      </c>
      <c r="I20" s="36" t="s">
        <v>200</v>
      </c>
      <c r="J20" s="64" t="s">
        <v>200</v>
      </c>
      <c r="K20" s="97" t="s">
        <v>200</v>
      </c>
    </row>
    <row r="21" spans="1:11" ht="54.75" customHeight="1" x14ac:dyDescent="0.2">
      <c r="F21" s="280" t="s">
        <v>198</v>
      </c>
      <c r="G21" s="280"/>
      <c r="H21" s="31">
        <f>COUNTIF(H2:H20,H2)</f>
        <v>11</v>
      </c>
      <c r="I21" s="31">
        <f>COUNTIF(I2:I20,I2)</f>
        <v>11</v>
      </c>
      <c r="J21" s="31">
        <f>COUNTIF(J2:J20,J2)</f>
        <v>5</v>
      </c>
      <c r="K21" s="31">
        <f>COUNTIF(K2:K20,K2)</f>
        <v>10</v>
      </c>
    </row>
    <row r="23" spans="1:11" ht="71.25" customHeight="1" x14ac:dyDescent="0.2">
      <c r="A23" s="279" t="s">
        <v>203</v>
      </c>
      <c r="B23" s="279"/>
      <c r="C23" s="279"/>
      <c r="D23" s="279"/>
      <c r="E23" s="279"/>
      <c r="F23" s="279"/>
      <c r="G23" s="279"/>
      <c r="H23" s="32"/>
      <c r="I23" s="39"/>
      <c r="J23" s="76">
        <v>5</v>
      </c>
    </row>
    <row r="24" spans="1:11" ht="62.25" customHeight="1" x14ac:dyDescent="0.2">
      <c r="A24" s="281" t="s">
        <v>201</v>
      </c>
      <c r="B24" s="281"/>
      <c r="C24" s="281"/>
      <c r="D24" s="281"/>
      <c r="E24" s="281"/>
      <c r="F24" s="281"/>
      <c r="G24" s="281"/>
      <c r="H24" s="76">
        <v>11</v>
      </c>
      <c r="I24" s="39"/>
      <c r="J24" s="76">
        <v>10</v>
      </c>
    </row>
    <row r="25" spans="1:11" ht="86.25" customHeight="1" x14ac:dyDescent="0.2">
      <c r="A25" s="277" t="s">
        <v>202</v>
      </c>
      <c r="B25" s="277"/>
      <c r="C25" s="277"/>
      <c r="D25" s="277"/>
      <c r="E25" s="277"/>
      <c r="F25" s="277"/>
      <c r="G25" s="277"/>
      <c r="H25" s="32"/>
      <c r="I25" s="39"/>
      <c r="J25" s="39"/>
    </row>
  </sheetData>
  <mergeCells count="24">
    <mergeCell ref="A9:G9"/>
    <mergeCell ref="A10:G10"/>
    <mergeCell ref="A11:G11"/>
    <mergeCell ref="A4:G4"/>
    <mergeCell ref="A5:G5"/>
    <mergeCell ref="A6:G6"/>
    <mergeCell ref="A7:G7"/>
    <mergeCell ref="A8:G8"/>
    <mergeCell ref="A1:G1"/>
    <mergeCell ref="A25:G25"/>
    <mergeCell ref="A13:G13"/>
    <mergeCell ref="A14:G14"/>
    <mergeCell ref="A15:G15"/>
    <mergeCell ref="A16:G16"/>
    <mergeCell ref="A17:G17"/>
    <mergeCell ref="A18:G18"/>
    <mergeCell ref="A19:G19"/>
    <mergeCell ref="A20:G20"/>
    <mergeCell ref="A23:G23"/>
    <mergeCell ref="F21:G21"/>
    <mergeCell ref="A24:G24"/>
    <mergeCell ref="A12:G12"/>
    <mergeCell ref="A2:G2"/>
    <mergeCell ref="A3:G3"/>
  </mergeCells>
  <dataValidations count="1">
    <dataValidation type="list" allowBlank="1" showInputMessage="1" showErrorMessage="1" sqref="H2:K20">
      <formula1>$K$2:$K$3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topLeftCell="A17" workbookViewId="0">
      <selection activeCell="F21" sqref="F21"/>
    </sheetView>
  </sheetViews>
  <sheetFormatPr baseColWidth="10" defaultRowHeight="14.25" x14ac:dyDescent="0.2"/>
  <cols>
    <col min="2" max="2" width="33.625" customWidth="1"/>
    <col min="6" max="6" width="37" customWidth="1"/>
    <col min="8" max="8" width="24.625" customWidth="1"/>
  </cols>
  <sheetData>
    <row r="3" spans="2:7" x14ac:dyDescent="0.2">
      <c r="B3" s="5" t="s">
        <v>31</v>
      </c>
      <c r="F3" s="5" t="s">
        <v>175</v>
      </c>
      <c r="G3" s="7"/>
    </row>
    <row r="4" spans="2:7" x14ac:dyDescent="0.2">
      <c r="B4" s="4" t="s">
        <v>33</v>
      </c>
      <c r="F4" s="7" t="s">
        <v>176</v>
      </c>
      <c r="G4" s="7" t="s">
        <v>155</v>
      </c>
    </row>
    <row r="5" spans="2:7" x14ac:dyDescent="0.2">
      <c r="B5" s="4" t="s">
        <v>34</v>
      </c>
      <c r="F5" s="7" t="s">
        <v>177</v>
      </c>
      <c r="G5" s="7" t="s">
        <v>178</v>
      </c>
    </row>
    <row r="6" spans="2:7" x14ac:dyDescent="0.2">
      <c r="B6" s="4" t="s">
        <v>35</v>
      </c>
      <c r="F6" s="7" t="s">
        <v>179</v>
      </c>
      <c r="G6" s="7" t="s">
        <v>148</v>
      </c>
    </row>
    <row r="7" spans="2:7" x14ac:dyDescent="0.2">
      <c r="B7" s="4" t="s">
        <v>36</v>
      </c>
      <c r="F7" s="26" t="s">
        <v>180</v>
      </c>
      <c r="G7" s="7" t="s">
        <v>178</v>
      </c>
    </row>
    <row r="8" spans="2:7" x14ac:dyDescent="0.2">
      <c r="B8" s="4" t="s">
        <v>37</v>
      </c>
      <c r="F8" s="7" t="s">
        <v>181</v>
      </c>
      <c r="G8" s="7" t="s">
        <v>178</v>
      </c>
    </row>
    <row r="9" spans="2:7" x14ac:dyDescent="0.2">
      <c r="B9" s="4" t="s">
        <v>38</v>
      </c>
      <c r="F9" s="26" t="s">
        <v>182</v>
      </c>
      <c r="G9" s="7" t="s">
        <v>148</v>
      </c>
    </row>
    <row r="10" spans="2:7" x14ac:dyDescent="0.2">
      <c r="B10" s="4" t="s">
        <v>39</v>
      </c>
      <c r="F10" s="7" t="s">
        <v>183</v>
      </c>
      <c r="G10" s="7" t="s">
        <v>148</v>
      </c>
    </row>
    <row r="11" spans="2:7" s="3" customFormat="1" x14ac:dyDescent="0.2">
      <c r="B11" s="4"/>
      <c r="F11" s="26" t="s">
        <v>184</v>
      </c>
      <c r="G11" s="7" t="s">
        <v>148</v>
      </c>
    </row>
    <row r="12" spans="2:7" s="3" customFormat="1" x14ac:dyDescent="0.2">
      <c r="B12" s="4"/>
      <c r="F12" s="7" t="s">
        <v>185</v>
      </c>
      <c r="G12" s="7" t="s">
        <v>148</v>
      </c>
    </row>
    <row r="13" spans="2:7" s="3" customFormat="1" x14ac:dyDescent="0.2">
      <c r="B13" s="4" t="s">
        <v>40</v>
      </c>
    </row>
    <row r="14" spans="2:7" s="3" customFormat="1" x14ac:dyDescent="0.2">
      <c r="B14" s="4"/>
    </row>
    <row r="15" spans="2:7" s="3" customFormat="1" x14ac:dyDescent="0.2">
      <c r="B15" s="4"/>
    </row>
    <row r="18" spans="2:10" x14ac:dyDescent="0.2">
      <c r="B18" s="5" t="s">
        <v>32</v>
      </c>
      <c r="F18" s="5" t="s">
        <v>140</v>
      </c>
      <c r="G18" s="5"/>
      <c r="H18" s="5"/>
      <c r="I18" s="5"/>
      <c r="J18" s="27"/>
    </row>
    <row r="19" spans="2:10" x14ac:dyDescent="0.2">
      <c r="B19" s="4" t="s">
        <v>65</v>
      </c>
      <c r="F19" s="7" t="s">
        <v>186</v>
      </c>
      <c r="G19" s="7">
        <v>2</v>
      </c>
      <c r="H19" s="7"/>
    </row>
    <row r="20" spans="2:10" s="7" customFormat="1" x14ac:dyDescent="0.2">
      <c r="B20" s="4" t="s">
        <v>147</v>
      </c>
      <c r="F20" s="7" t="s">
        <v>187</v>
      </c>
      <c r="G20" s="7">
        <v>2</v>
      </c>
    </row>
    <row r="21" spans="2:10" x14ac:dyDescent="0.2">
      <c r="B21" s="4"/>
      <c r="F21" s="7" t="s">
        <v>188</v>
      </c>
      <c r="G21" s="7">
        <v>2</v>
      </c>
      <c r="H21" s="7"/>
    </row>
    <row r="22" spans="2:10" x14ac:dyDescent="0.2">
      <c r="B22" s="5" t="s">
        <v>78</v>
      </c>
      <c r="F22" s="7" t="s">
        <v>189</v>
      </c>
      <c r="G22" s="7">
        <v>0</v>
      </c>
      <c r="H22" s="7"/>
    </row>
    <row r="23" spans="2:10" x14ac:dyDescent="0.2">
      <c r="B23" s="7" t="s">
        <v>68</v>
      </c>
      <c r="F23" s="7" t="s">
        <v>190</v>
      </c>
      <c r="G23" s="7">
        <v>1</v>
      </c>
      <c r="H23" s="7"/>
    </row>
    <row r="24" spans="2:10" x14ac:dyDescent="0.2">
      <c r="B24" s="7" t="s">
        <v>69</v>
      </c>
      <c r="F24" s="7" t="s">
        <v>191</v>
      </c>
      <c r="G24" s="7">
        <v>1</v>
      </c>
      <c r="H24" s="7"/>
    </row>
    <row r="25" spans="2:10" s="7" customFormat="1" x14ac:dyDescent="0.2">
      <c r="B25" s="7" t="s">
        <v>70</v>
      </c>
      <c r="F25" s="7" t="s">
        <v>192</v>
      </c>
      <c r="G25" s="7">
        <v>1</v>
      </c>
    </row>
    <row r="26" spans="2:10" s="7" customFormat="1" x14ac:dyDescent="0.2">
      <c r="B26" s="7" t="s">
        <v>71</v>
      </c>
      <c r="F26" s="7" t="s">
        <v>193</v>
      </c>
      <c r="G26" s="7">
        <v>0</v>
      </c>
    </row>
    <row r="27" spans="2:10" s="7" customFormat="1" x14ac:dyDescent="0.2">
      <c r="B27" s="7" t="s">
        <v>72</v>
      </c>
      <c r="F27" s="7" t="s">
        <v>194</v>
      </c>
      <c r="G27" s="7">
        <v>0</v>
      </c>
    </row>
    <row r="28" spans="2:10" s="7" customFormat="1" x14ac:dyDescent="0.2">
      <c r="F28" s="7" t="s">
        <v>195</v>
      </c>
      <c r="G28" s="7">
        <v>0</v>
      </c>
    </row>
    <row r="29" spans="2:10" s="7" customFormat="1" x14ac:dyDescent="0.2">
      <c r="B29" s="23" t="s">
        <v>79</v>
      </c>
      <c r="F29" s="7" t="s">
        <v>196</v>
      </c>
      <c r="G29" s="7">
        <v>0</v>
      </c>
    </row>
    <row r="30" spans="2:10" s="7" customFormat="1" x14ac:dyDescent="0.2">
      <c r="B30" s="7" t="s">
        <v>73</v>
      </c>
      <c r="F30" s="7" t="s">
        <v>197</v>
      </c>
      <c r="G30" s="7">
        <v>0</v>
      </c>
    </row>
    <row r="31" spans="2:10" s="7" customFormat="1" x14ac:dyDescent="0.2">
      <c r="B31" s="7" t="s">
        <v>74</v>
      </c>
    </row>
    <row r="32" spans="2:10" s="7" customFormat="1" x14ac:dyDescent="0.2">
      <c r="B32" s="7" t="s">
        <v>75</v>
      </c>
      <c r="F32" s="5" t="s">
        <v>141</v>
      </c>
    </row>
    <row r="33" spans="2:7" s="7" customFormat="1" x14ac:dyDescent="0.2">
      <c r="B33" s="4" t="s">
        <v>76</v>
      </c>
      <c r="F33" s="7" t="s">
        <v>186</v>
      </c>
      <c r="G33" s="7">
        <v>2</v>
      </c>
    </row>
    <row r="34" spans="2:7" s="7" customFormat="1" x14ac:dyDescent="0.2">
      <c r="B34" s="7" t="s">
        <v>77</v>
      </c>
      <c r="F34" s="7" t="s">
        <v>187</v>
      </c>
      <c r="G34" s="7">
        <v>1</v>
      </c>
    </row>
    <row r="35" spans="2:7" s="7" customFormat="1" x14ac:dyDescent="0.2">
      <c r="B35" s="6"/>
      <c r="F35" s="7" t="s">
        <v>188</v>
      </c>
      <c r="G35" s="7">
        <v>0</v>
      </c>
    </row>
    <row r="36" spans="2:7" s="7" customFormat="1" x14ac:dyDescent="0.2">
      <c r="B36" s="6"/>
      <c r="F36" s="7" t="s">
        <v>189</v>
      </c>
      <c r="G36" s="7">
        <v>2</v>
      </c>
    </row>
    <row r="37" spans="2:7" s="7" customFormat="1" ht="15" x14ac:dyDescent="0.25">
      <c r="B37" s="24" t="s">
        <v>82</v>
      </c>
      <c r="C37" s="22"/>
      <c r="F37" s="7" t="s">
        <v>190</v>
      </c>
      <c r="G37" s="7">
        <v>1</v>
      </c>
    </row>
    <row r="38" spans="2:7" s="7" customFormat="1" x14ac:dyDescent="0.2">
      <c r="B38" s="7" t="s">
        <v>83</v>
      </c>
      <c r="C38" s="7" t="s">
        <v>84</v>
      </c>
      <c r="F38" s="7" t="s">
        <v>191</v>
      </c>
      <c r="G38" s="7">
        <v>0</v>
      </c>
    </row>
    <row r="39" spans="2:7" s="7" customFormat="1" x14ac:dyDescent="0.2">
      <c r="B39" s="7" t="s">
        <v>85</v>
      </c>
      <c r="C39" s="7" t="s">
        <v>86</v>
      </c>
      <c r="F39" s="7" t="s">
        <v>192</v>
      </c>
      <c r="G39" s="7">
        <v>0</v>
      </c>
    </row>
    <row r="40" spans="2:7" s="7" customFormat="1" x14ac:dyDescent="0.2">
      <c r="B40" s="7" t="s">
        <v>87</v>
      </c>
      <c r="C40" s="7" t="s">
        <v>75</v>
      </c>
      <c r="F40" s="7" t="s">
        <v>193</v>
      </c>
      <c r="G40" s="7">
        <v>1</v>
      </c>
    </row>
    <row r="41" spans="2:7" s="7" customFormat="1" x14ac:dyDescent="0.2">
      <c r="B41" s="7" t="s">
        <v>88</v>
      </c>
      <c r="C41" s="7" t="s">
        <v>89</v>
      </c>
      <c r="F41" s="7" t="s">
        <v>194</v>
      </c>
      <c r="G41" s="7">
        <v>0</v>
      </c>
    </row>
    <row r="42" spans="2:7" s="7" customFormat="1" x14ac:dyDescent="0.2">
      <c r="B42" s="7" t="s">
        <v>90</v>
      </c>
      <c r="C42" s="7" t="s">
        <v>91</v>
      </c>
      <c r="F42" s="7" t="s">
        <v>195</v>
      </c>
      <c r="G42" s="7">
        <v>0</v>
      </c>
    </row>
    <row r="43" spans="2:7" s="7" customFormat="1" x14ac:dyDescent="0.2">
      <c r="B43" s="7" t="s">
        <v>92</v>
      </c>
      <c r="C43" s="7" t="s">
        <v>86</v>
      </c>
      <c r="F43" s="7" t="s">
        <v>196</v>
      </c>
      <c r="G43" s="7">
        <v>0</v>
      </c>
    </row>
    <row r="44" spans="2:7" s="7" customFormat="1" x14ac:dyDescent="0.2">
      <c r="B44" s="7" t="s">
        <v>93</v>
      </c>
      <c r="C44" s="7" t="s">
        <v>94</v>
      </c>
      <c r="F44" s="7" t="s">
        <v>197</v>
      </c>
      <c r="G44" s="7">
        <v>0</v>
      </c>
    </row>
    <row r="45" spans="2:7" s="7" customFormat="1" x14ac:dyDescent="0.2">
      <c r="B45" s="7" t="s">
        <v>95</v>
      </c>
      <c r="C45" s="7" t="s">
        <v>96</v>
      </c>
    </row>
    <row r="46" spans="2:7" s="7" customFormat="1" x14ac:dyDescent="0.2">
      <c r="B46" s="7" t="s">
        <v>97</v>
      </c>
      <c r="C46" s="7" t="s">
        <v>98</v>
      </c>
    </row>
    <row r="47" spans="2:7" s="7" customFormat="1" x14ac:dyDescent="0.2">
      <c r="B47" s="7" t="s">
        <v>99</v>
      </c>
      <c r="C47" s="7" t="s">
        <v>100</v>
      </c>
    </row>
    <row r="48" spans="2:7" s="7" customFormat="1" x14ac:dyDescent="0.2">
      <c r="B48" s="7" t="s">
        <v>101</v>
      </c>
      <c r="C48" s="7" t="s">
        <v>102</v>
      </c>
    </row>
    <row r="49" spans="2:3" s="7" customFormat="1" x14ac:dyDescent="0.2">
      <c r="B49" s="7" t="s">
        <v>103</v>
      </c>
      <c r="C49" s="7" t="s">
        <v>96</v>
      </c>
    </row>
    <row r="50" spans="2:3" s="7" customFormat="1" x14ac:dyDescent="0.2">
      <c r="B50" s="7" t="s">
        <v>104</v>
      </c>
      <c r="C50" s="7" t="s">
        <v>105</v>
      </c>
    </row>
    <row r="51" spans="2:3" s="7" customFormat="1" x14ac:dyDescent="0.2">
      <c r="B51" s="7" t="s">
        <v>106</v>
      </c>
      <c r="C51" s="7" t="s">
        <v>107</v>
      </c>
    </row>
    <row r="52" spans="2:3" s="7" customFormat="1" x14ac:dyDescent="0.2">
      <c r="B52" s="7" t="s">
        <v>108</v>
      </c>
      <c r="C52" s="7" t="s">
        <v>109</v>
      </c>
    </row>
    <row r="53" spans="2:3" s="7" customFormat="1" x14ac:dyDescent="0.2">
      <c r="B53" s="7" t="s">
        <v>110</v>
      </c>
      <c r="C53" s="7" t="s">
        <v>111</v>
      </c>
    </row>
    <row r="54" spans="2:3" s="7" customFormat="1" x14ac:dyDescent="0.2">
      <c r="B54" s="7" t="s">
        <v>112</v>
      </c>
      <c r="C54" s="7" t="s">
        <v>98</v>
      </c>
    </row>
    <row r="55" spans="2:3" s="7" customFormat="1" x14ac:dyDescent="0.2">
      <c r="B55" s="7" t="s">
        <v>113</v>
      </c>
      <c r="C55" s="7" t="s">
        <v>114</v>
      </c>
    </row>
    <row r="56" spans="2:3" s="7" customFormat="1" x14ac:dyDescent="0.2">
      <c r="B56" s="7" t="s">
        <v>115</v>
      </c>
      <c r="C56" s="7" t="s">
        <v>116</v>
      </c>
    </row>
    <row r="57" spans="2:3" s="7" customFormat="1" x14ac:dyDescent="0.2">
      <c r="B57" s="7" t="s">
        <v>117</v>
      </c>
      <c r="C57" s="7" t="s">
        <v>118</v>
      </c>
    </row>
    <row r="58" spans="2:3" s="7" customFormat="1" x14ac:dyDescent="0.2">
      <c r="B58" s="7" t="s">
        <v>119</v>
      </c>
      <c r="C58" s="7" t="s">
        <v>91</v>
      </c>
    </row>
    <row r="59" spans="2:3" s="7" customFormat="1" x14ac:dyDescent="0.2">
      <c r="B59" s="7" t="s">
        <v>120</v>
      </c>
      <c r="C59" s="7" t="s">
        <v>121</v>
      </c>
    </row>
    <row r="60" spans="2:3" s="7" customFormat="1" x14ac:dyDescent="0.2">
      <c r="B60" s="7" t="s">
        <v>122</v>
      </c>
      <c r="C60" s="7" t="s">
        <v>109</v>
      </c>
    </row>
    <row r="61" spans="2:3" s="7" customFormat="1" x14ac:dyDescent="0.2">
      <c r="B61" s="7" t="s">
        <v>123</v>
      </c>
      <c r="C61" s="7" t="s">
        <v>118</v>
      </c>
    </row>
    <row r="62" spans="2:3" s="7" customFormat="1" x14ac:dyDescent="0.2">
      <c r="B62" s="7" t="s">
        <v>124</v>
      </c>
      <c r="C62" s="7" t="s">
        <v>125</v>
      </c>
    </row>
    <row r="63" spans="2:3" s="7" customFormat="1" x14ac:dyDescent="0.2">
      <c r="B63" s="6"/>
    </row>
    <row r="64" spans="2:3" s="7" customFormat="1" x14ac:dyDescent="0.2">
      <c r="B64" s="6"/>
    </row>
    <row r="65" spans="2:10" s="7" customFormat="1" x14ac:dyDescent="0.2">
      <c r="B65" s="6"/>
    </row>
    <row r="66" spans="2:10" s="7" customFormat="1" x14ac:dyDescent="0.2">
      <c r="B66" s="6"/>
    </row>
    <row r="67" spans="2:10" s="7" customFormat="1" x14ac:dyDescent="0.2">
      <c r="B67" s="6"/>
    </row>
    <row r="68" spans="2:10" s="7" customFormat="1" x14ac:dyDescent="0.2">
      <c r="B68" s="6"/>
    </row>
    <row r="69" spans="2:10" s="7" customFormat="1" x14ac:dyDescent="0.2">
      <c r="B69" s="6"/>
    </row>
    <row r="70" spans="2:10" s="7" customFormat="1" x14ac:dyDescent="0.2">
      <c r="B70" s="6"/>
    </row>
    <row r="71" spans="2:10" s="7" customFormat="1" x14ac:dyDescent="0.2">
      <c r="B71" s="6"/>
    </row>
    <row r="72" spans="2:10" s="7" customFormat="1" x14ac:dyDescent="0.2">
      <c r="B72" s="6"/>
    </row>
    <row r="73" spans="2:10" s="7" customFormat="1" x14ac:dyDescent="0.2">
      <c r="B73" s="6"/>
    </row>
    <row r="74" spans="2:10" s="7" customFormat="1" x14ac:dyDescent="0.2">
      <c r="B74" s="6"/>
    </row>
    <row r="75" spans="2:10" s="7" customFormat="1" x14ac:dyDescent="0.2">
      <c r="B75" s="6"/>
    </row>
    <row r="76" spans="2:10" s="7" customFormat="1" x14ac:dyDescent="0.2">
      <c r="B76" s="6"/>
    </row>
    <row r="77" spans="2:10" s="7" customFormat="1" x14ac:dyDescent="0.2">
      <c r="B77" s="6"/>
    </row>
    <row r="79" spans="2:10" x14ac:dyDescent="0.2">
      <c r="B79" s="9"/>
      <c r="C79" s="21"/>
      <c r="D79" s="21"/>
      <c r="E79" s="21"/>
    </row>
    <row r="80" spans="2:10" x14ac:dyDescent="0.2">
      <c r="B80" s="284" t="s">
        <v>60</v>
      </c>
      <c r="C80" s="284"/>
      <c r="D80" s="284"/>
      <c r="E80" s="284"/>
      <c r="F80" s="21"/>
      <c r="G80" s="15"/>
      <c r="H80" s="284" t="s">
        <v>54</v>
      </c>
      <c r="I80" s="284"/>
      <c r="J80" s="284"/>
    </row>
    <row r="81" spans="2:10" ht="38.25" x14ac:dyDescent="0.2">
      <c r="B81" s="16" t="s">
        <v>55</v>
      </c>
      <c r="C81" s="16" t="s">
        <v>56</v>
      </c>
      <c r="D81" s="16" t="s">
        <v>3</v>
      </c>
      <c r="E81" s="16" t="s">
        <v>57</v>
      </c>
      <c r="G81" s="15"/>
      <c r="H81" s="17" t="s">
        <v>4</v>
      </c>
      <c r="I81" s="17" t="s">
        <v>5</v>
      </c>
      <c r="J81" s="17" t="s">
        <v>6</v>
      </c>
    </row>
    <row r="82" spans="2:10" x14ac:dyDescent="0.2">
      <c r="B82" s="18" t="s">
        <v>7</v>
      </c>
      <c r="C82" s="19">
        <v>0.25</v>
      </c>
      <c r="D82" s="18" t="s">
        <v>10</v>
      </c>
      <c r="E82" s="19">
        <v>0.25</v>
      </c>
      <c r="G82" s="15"/>
      <c r="H82" s="18" t="s">
        <v>12</v>
      </c>
      <c r="I82" s="18" t="s">
        <v>14</v>
      </c>
      <c r="J82" s="18" t="s">
        <v>16</v>
      </c>
    </row>
    <row r="83" spans="2:10" x14ac:dyDescent="0.2">
      <c r="B83" s="18" t="s">
        <v>8</v>
      </c>
      <c r="C83" s="19">
        <v>0.15</v>
      </c>
      <c r="D83" s="18" t="s">
        <v>11</v>
      </c>
      <c r="E83" s="19">
        <v>0.15</v>
      </c>
      <c r="G83" s="15"/>
      <c r="H83" s="18" t="s">
        <v>13</v>
      </c>
      <c r="I83" s="18" t="s">
        <v>15</v>
      </c>
      <c r="J83" s="18" t="s">
        <v>58</v>
      </c>
    </row>
    <row r="84" spans="2:10" x14ac:dyDescent="0.2">
      <c r="B84" s="6"/>
      <c r="C84" s="20"/>
      <c r="D84" s="15"/>
      <c r="E84" s="15"/>
      <c r="F84" s="15"/>
      <c r="G84" s="15"/>
      <c r="H84" s="15"/>
      <c r="I84" s="15"/>
      <c r="J84" s="15"/>
    </row>
    <row r="88" spans="2:10" x14ac:dyDescent="0.2">
      <c r="B88" s="17" t="s">
        <v>1</v>
      </c>
    </row>
    <row r="89" spans="2:10" x14ac:dyDescent="0.2">
      <c r="B89" s="18" t="s">
        <v>24</v>
      </c>
    </row>
    <row r="90" spans="2:10" x14ac:dyDescent="0.2">
      <c r="B90" s="18" t="s">
        <v>62</v>
      </c>
    </row>
    <row r="91" spans="2:10" x14ac:dyDescent="0.2">
      <c r="B91" s="18" t="s">
        <v>63</v>
      </c>
    </row>
    <row r="92" spans="2:10" x14ac:dyDescent="0.2">
      <c r="B92" s="18" t="s">
        <v>17</v>
      </c>
    </row>
    <row r="93" spans="2:10" x14ac:dyDescent="0.2">
      <c r="B93" s="18" t="s">
        <v>18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EVALUACION </vt:lpstr>
      <vt:lpstr>PROB E IMPACTO</vt:lpstr>
      <vt:lpstr>FORMULAS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lastPrinted>2024-12-18T15:40:39Z</cp:lastPrinted>
  <dcterms:created xsi:type="dcterms:W3CDTF">2020-03-24T23:12:47Z</dcterms:created>
  <dcterms:modified xsi:type="dcterms:W3CDTF">2025-11-20T18:24:14Z</dcterms:modified>
</cp:coreProperties>
</file>