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 DICIEMBRE 2022\Firmados 2022\"/>
    </mc:Choice>
  </mc:AlternateContent>
  <bookViews>
    <workbookView xWindow="0" yWindow="0" windowWidth="28800" windowHeight="11910"/>
  </bookViews>
  <sheets>
    <sheet name="RESULTADOS" sheetId="1" r:id="rId1"/>
  </sheets>
  <externalReferences>
    <externalReference r:id="rId2"/>
  </externalReferences>
  <definedNames>
    <definedName name="_xlnm.Print_Area" localSheetId="0">RESULTADOS!$A$1:$F$91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D68" i="1"/>
  <c r="F63" i="1"/>
  <c r="F71" i="1" s="1"/>
  <c r="D63" i="1"/>
  <c r="D71" i="1" s="1"/>
  <c r="D55" i="1"/>
  <c r="F55" i="1"/>
  <c r="D53" i="1"/>
  <c r="D51" i="1"/>
  <c r="D50" i="1" s="1"/>
  <c r="F50" i="1"/>
  <c r="D40" i="1"/>
  <c r="F40" i="1"/>
  <c r="D29" i="1"/>
  <c r="F29" i="1"/>
  <c r="D21" i="1"/>
  <c r="F21" i="1"/>
  <c r="F17" i="1"/>
  <c r="D17" i="1"/>
  <c r="D13" i="1"/>
  <c r="F13" i="1"/>
  <c r="F27" i="1" l="1"/>
  <c r="D11" i="1"/>
  <c r="F11" i="1"/>
  <c r="D27" i="1"/>
  <c r="F61" i="1" l="1"/>
  <c r="F74" i="1" s="1"/>
  <c r="F77" i="1" s="1"/>
  <c r="D61" i="1"/>
  <c r="D74" i="1" s="1"/>
  <c r="D77" i="1" s="1"/>
</calcChain>
</file>

<file path=xl/sharedStrings.xml><?xml version="1.0" encoding="utf-8"?>
<sst xmlns="http://schemas.openxmlformats.org/spreadsheetml/2006/main" count="62" uniqueCount="57">
  <si>
    <t>UNIDAD ADMINISTRATIVA ESPECIAL CUERPO OFICIAL DE BOMBEROS</t>
  </si>
  <si>
    <t>ESTADO DE RESULTADOS</t>
  </si>
  <si>
    <t>DEL 01 DE ENERO AL 31 DE DICIEMBRE DE 2022</t>
  </si>
  <si>
    <t>(Cifras Pesos)</t>
  </si>
  <si>
    <t>31/12/2022</t>
  </si>
  <si>
    <t>31/12/2021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</si>
  <si>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</si>
  <si>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</si>
  <si>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</si>
  <si>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</si>
  <si>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</si>
  <si>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</si>
  <si>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</si>
  <si>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</si>
  <si>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</si>
  <si>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</si>
  <si>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</si>
  <si>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</si>
  <si>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</si>
  <si>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</si>
  <si>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</si>
  <si>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</si>
  <si>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</si>
  <si>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</si>
  <si>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</si>
  <si>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</si>
  <si>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</si>
  <si>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</si>
  <si>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</si>
  <si>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</si>
  <si>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</si>
  <si>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</si>
  <si>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</si>
  <si>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</si>
  <si>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</si>
  <si>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</si>
  <si>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</si>
  <si>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</si>
  <si>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</si>
  <si>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</si>
  <si>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INTERESES DE MORA</t>
  </si>
  <si>
    <t>4808</t>
  </si>
  <si>
    <t>INGRESOS DIVERSOS</t>
  </si>
  <si>
    <t>REVERSION DE PERDIDAS POR DETERIORO DE VALOR</t>
  </si>
  <si>
    <t>EXCEDENTE O DÉFICIT NO OPERACIONAL</t>
  </si>
  <si>
    <t>EXCEDENTE O DÉFICIT DE ACTIVIDADES ORDINARIAS</t>
  </si>
  <si>
    <t>EXCEDENTE(DEFICIT) DEL EJERCICIO</t>
  </si>
  <si>
    <t>DIEGO ANDRÉS MORENO BEDOYA</t>
  </si>
  <si>
    <t>FRANCISCO LUIS VALENCIA CARVAJAL</t>
  </si>
  <si>
    <t>Director UAE Cuerpo Oficial de Bomberos</t>
  </si>
  <si>
    <t>Profesional Esp. con funciones de Contador de la</t>
  </si>
  <si>
    <t>UAE Cuerpo Oficial de Bomberos</t>
  </si>
  <si>
    <t>T.P. 82010 T</t>
  </si>
  <si>
    <t>Original firmado *</t>
  </si>
  <si>
    <t xml:space="preserve">Nota (*): Para dar cumplimiento a las directrices incluidas en la Resolucion 1519 de 2020 del Ministerio </t>
  </si>
  <si>
    <t xml:space="preserve">de las Telecomunicaciones, sobre acesibilidad de la información, el presente documento no ha sido </t>
  </si>
  <si>
    <t>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</si>
</sst>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20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8"/>
      <color indexed="10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2" fillId="2" borderId="3" xfId="1" applyFont="1" applyFill="1" applyBorder="1" applyAlignment="1" applyProtection="1">
      <alignment horizontal="centerContinuous"/>
    </xf>
    <xf numFmtId="0" fontId="3" fillId="0" borderId="0" xfId="1" applyFont="1" applyFill="1" applyBorder="1"/>
    <xf numFmtId="0" fontId="4" fillId="2" borderId="4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 applyProtection="1">
      <alignment horizontal="centerContinuous"/>
    </xf>
    <xf numFmtId="0" fontId="4" fillId="2" borderId="5" xfId="1" applyFont="1" applyFill="1" applyBorder="1" applyAlignment="1" applyProtection="1">
      <alignment horizontal="centerContinuous"/>
    </xf>
    <xf numFmtId="0" fontId="5" fillId="0" borderId="0" xfId="1" applyFont="1" applyFill="1" applyBorder="1"/>
    <xf numFmtId="0" fontId="4" fillId="2" borderId="4" xfId="1" applyFont="1" applyFill="1" applyBorder="1" applyAlignment="1" applyProtection="1">
      <alignment horizontal="centerContinuous"/>
      <protection locked="0"/>
    </xf>
    <xf numFmtId="0" fontId="6" fillId="2" borderId="4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 applyProtection="1">
      <alignment horizontal="centerContinuous"/>
    </xf>
    <xf numFmtId="0" fontId="6" fillId="2" borderId="5" xfId="1" applyFont="1" applyFill="1" applyBorder="1" applyAlignment="1" applyProtection="1">
      <alignment horizontal="centerContinuous"/>
    </xf>
    <xf numFmtId="0" fontId="7" fillId="0" borderId="0" xfId="1" applyFont="1" applyFill="1" applyBorder="1"/>
    <xf numFmtId="0" fontId="2" fillId="2" borderId="6" xfId="1" applyFont="1" applyFill="1" applyBorder="1" applyAlignment="1" applyProtection="1">
      <alignment horizontal="centerContinuous"/>
    </xf>
    <xf numFmtId="0" fontId="2" fillId="2" borderId="7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1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0" fontId="1" fillId="0" borderId="0" xfId="1" applyFill="1" applyBorder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49" fontId="10" fillId="4" borderId="0" xfId="1" applyNumberFormat="1" applyFont="1" applyFill="1" applyBorder="1" applyAlignment="1" applyProtection="1">
      <alignment horizontal="center"/>
      <protection locked="0"/>
    </xf>
    <xf numFmtId="164" fontId="10" fillId="4" borderId="0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/>
    <xf numFmtId="164" fontId="10" fillId="4" borderId="0" xfId="1" applyNumberFormat="1" applyFont="1" applyFill="1" applyBorder="1" applyAlignment="1" applyProtection="1">
      <alignment horizontal="center"/>
    </xf>
    <xf numFmtId="3" fontId="10" fillId="4" borderId="0" xfId="1" applyNumberFormat="1" applyFont="1" applyFill="1" applyBorder="1" applyProtection="1"/>
    <xf numFmtId="0" fontId="12" fillId="0" borderId="0" xfId="1" applyFont="1" applyFill="1" applyBorder="1"/>
    <xf numFmtId="3" fontId="10" fillId="4" borderId="9" xfId="1" applyNumberFormat="1" applyFont="1" applyFill="1" applyBorder="1" applyProtection="1"/>
    <xf numFmtId="3" fontId="9" fillId="0" borderId="0" xfId="1" applyNumberFormat="1" applyFont="1" applyFill="1" applyBorder="1" applyProtection="1"/>
    <xf numFmtId="0" fontId="13" fillId="0" borderId="0" xfId="1" applyFont="1" applyFill="1" applyBorder="1"/>
    <xf numFmtId="0" fontId="9" fillId="4" borderId="0" xfId="1" applyFont="1" applyFill="1" applyBorder="1" applyAlignment="1">
      <alignment horizontal="left"/>
    </xf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9" xfId="1" applyNumberFormat="1" applyFont="1" applyFill="1" applyBorder="1" applyProtection="1"/>
    <xf numFmtId="3" fontId="14" fillId="4" borderId="0" xfId="1" applyNumberFormat="1" applyFont="1" applyFill="1" applyBorder="1" applyProtection="1"/>
    <xf numFmtId="0" fontId="15" fillId="0" borderId="0" xfId="1" applyFont="1" applyFill="1" applyBorder="1"/>
    <xf numFmtId="3" fontId="14" fillId="4" borderId="0" xfId="1" applyNumberFormat="1" applyFont="1" applyFill="1" applyBorder="1" applyProtection="1">
      <protection locked="0"/>
    </xf>
    <xf numFmtId="0" fontId="16" fillId="0" borderId="0" xfId="1" applyFont="1" applyFill="1" applyBorder="1"/>
    <xf numFmtId="0" fontId="14" fillId="4" borderId="0" xfId="1" applyFont="1" applyFill="1" applyBorder="1" applyAlignment="1">
      <alignment horizontal="left"/>
    </xf>
    <xf numFmtId="3" fontId="1" fillId="3" borderId="0" xfId="1" applyNumberFormat="1" applyFont="1" applyFill="1" applyBorder="1" applyProtection="1"/>
    <xf numFmtId="0" fontId="17" fillId="3" borderId="0" xfId="1" applyFont="1" applyFill="1" applyBorder="1" applyAlignment="1">
      <alignment horizontal="left"/>
    </xf>
    <xf numFmtId="3" fontId="9" fillId="4" borderId="0" xfId="1" applyNumberFormat="1" applyFont="1" applyFill="1" applyBorder="1" applyProtection="1"/>
    <xf numFmtId="3" fontId="9" fillId="4" borderId="9" xfId="1" applyNumberFormat="1" applyFont="1" applyFill="1" applyBorder="1" applyProtection="1"/>
    <xf numFmtId="0" fontId="18" fillId="0" borderId="0" xfId="1" applyFont="1" applyFill="1" applyBorder="1"/>
    <xf numFmtId="3" fontId="14" fillId="4" borderId="0" xfId="1" applyNumberFormat="1" applyFont="1" applyFill="1" applyBorder="1" applyAlignment="1">
      <alignment horizontal="left"/>
    </xf>
    <xf numFmtId="3" fontId="18" fillId="0" borderId="0" xfId="1" applyNumberFormat="1" applyFont="1" applyFill="1" applyBorder="1"/>
    <xf numFmtId="0" fontId="14" fillId="3" borderId="0" xfId="1" applyFont="1" applyFill="1" applyBorder="1" applyAlignment="1">
      <alignment horizontal="left"/>
    </xf>
    <xf numFmtId="0" fontId="19" fillId="0" borderId="0" xfId="1" applyFont="1" applyFill="1" applyBorder="1"/>
    <xf numFmtId="0" fontId="9" fillId="0" borderId="0" xfId="1" applyFont="1" applyFill="1" applyBorder="1"/>
    <xf numFmtId="0" fontId="20" fillId="3" borderId="0" xfId="1" applyFont="1" applyFill="1" applyBorder="1" applyAlignment="1">
      <alignment horizontal="left"/>
    </xf>
    <xf numFmtId="165" fontId="14" fillId="3" borderId="0" xfId="1" applyNumberFormat="1" applyFont="1" applyFill="1" applyBorder="1"/>
    <xf numFmtId="166" fontId="14" fillId="3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3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3" fontId="10" fillId="4" borderId="10" xfId="1" applyNumberFormat="1" applyFont="1" applyFill="1" applyBorder="1" applyProtection="1"/>
    <xf numFmtId="3" fontId="21" fillId="3" borderId="0" xfId="1" applyNumberFormat="1" applyFont="1" applyFill="1" applyBorder="1" applyProtection="1"/>
    <xf numFmtId="0" fontId="22" fillId="4" borderId="0" xfId="1" applyFont="1" applyFill="1" applyBorder="1" applyAlignment="1">
      <alignment horizontal="left"/>
    </xf>
    <xf numFmtId="0" fontId="14" fillId="0" borderId="0" xfId="1" applyFont="1" applyFill="1" applyBorder="1"/>
    <xf numFmtId="0" fontId="23" fillId="0" borderId="0" xfId="1" applyFont="1" applyFill="1" applyBorder="1"/>
    <xf numFmtId="0" fontId="14" fillId="3" borderId="0" xfId="1" applyFont="1" applyFill="1" applyBorder="1"/>
    <xf numFmtId="0" fontId="24" fillId="0" borderId="0" xfId="1" applyFont="1" applyFill="1" applyBorder="1"/>
    <xf numFmtId="3" fontId="20" fillId="3" borderId="0" xfId="1" applyNumberFormat="1" applyFont="1" applyFill="1" applyBorder="1" applyAlignment="1">
      <alignment horizontal="right"/>
    </xf>
    <xf numFmtId="0" fontId="20" fillId="3" borderId="0" xfId="1" applyFont="1" applyFill="1" applyAlignment="1">
      <alignment horizontal="center"/>
    </xf>
    <xf numFmtId="3" fontId="20" fillId="3" borderId="0" xfId="1" applyNumberFormat="1" applyFont="1" applyFill="1" applyAlignment="1">
      <alignment horizontal="right"/>
    </xf>
    <xf numFmtId="3" fontId="20" fillId="3" borderId="0" xfId="1" applyNumberFormat="1" applyFont="1" applyFill="1" applyAlignment="1">
      <alignment horizontal="center"/>
    </xf>
    <xf numFmtId="3" fontId="20" fillId="3" borderId="0" xfId="1" applyNumberFormat="1" applyFont="1" applyFill="1" applyBorder="1" applyAlignment="1">
      <alignment horizontal="center"/>
    </xf>
    <xf numFmtId="0" fontId="20" fillId="3" borderId="0" xfId="1" applyFont="1" applyFill="1" applyBorder="1" applyAlignment="1">
      <alignment horizontal="center"/>
    </xf>
    <xf numFmtId="0" fontId="20" fillId="3" borderId="0" xfId="1" applyFont="1" applyFill="1" applyAlignment="1" applyProtection="1">
      <alignment horizontal="center"/>
      <protection locked="0"/>
    </xf>
    <xf numFmtId="0" fontId="9" fillId="3" borderId="0" xfId="1" applyFont="1" applyFill="1" applyAlignment="1" applyProtection="1">
      <alignment horizontal="left"/>
      <protection locked="0"/>
    </xf>
    <xf numFmtId="3" fontId="9" fillId="5" borderId="0" xfId="1" applyNumberFormat="1" applyFont="1" applyFill="1" applyBorder="1" applyAlignment="1" applyProtection="1">
      <alignment horizontal="left"/>
      <protection locked="0"/>
    </xf>
    <xf numFmtId="0" fontId="9" fillId="5" borderId="0" xfId="1" applyFont="1" applyFill="1" applyBorder="1" applyAlignment="1" applyProtection="1">
      <alignment horizontal="left"/>
      <protection locked="0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3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1" fillId="0" borderId="0" xfId="1" applyFill="1" applyBorder="1" applyAlignment="1">
      <alignment horizontal="left"/>
    </xf>
    <xf numFmtId="3" fontId="14" fillId="4" borderId="0" xfId="1" applyNumberFormat="1" applyFont="1" applyFill="1" applyBorder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BACKUP/2022/BALANCES%202022/BALANCES%202022/BALANCE%20DICIEMBRE%202022/CGN001_2015%20MATRIZ%20diciembre%202022%20fco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SIPROJ"/>
    </sheetNames>
    <sheetDataSet>
      <sheetData sheetId="0"/>
      <sheetData sheetId="1">
        <row r="5">
          <cell r="H5">
            <v>0</v>
          </cell>
        </row>
        <row r="5038">
          <cell r="I5038">
            <v>0</v>
          </cell>
        </row>
        <row r="5045">
          <cell r="I5045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topLeftCell="A67" zoomScale="60" zoomScaleNormal="64" workbookViewId="0">
      <selection activeCell="B87" sqref="B87"/>
    </sheetView>
  </sheetViews>
  <sheetFormatPr baseColWidth="10" defaultRowHeight="12.75" x14ac:dyDescent="0.2"/>
  <cols>
    <col min="1" max="1" width="9.7109375" style="83" customWidth="1"/>
    <col min="2" max="2" width="89.85546875" style="20" customWidth="1"/>
    <col min="3" max="3" width="10.5703125" style="20" customWidth="1"/>
    <col min="4" max="4" width="31.140625" style="20" bestFit="1" customWidth="1"/>
    <col min="5" max="5" width="9.7109375" style="20" customWidth="1"/>
    <col min="6" max="6" width="37" style="20" customWidth="1"/>
    <col min="7" max="7" width="11.42578125" style="20"/>
    <col min="8" max="8" width="24.5703125" style="20" bestFit="1" customWidth="1"/>
    <col min="9" max="16384" width="11.42578125" style="20"/>
  </cols>
  <sheetData>
    <row r="1" spans="1:6" s="4" customFormat="1" ht="27" customHeight="1" x14ac:dyDescent="0.35">
      <c r="A1" s="1"/>
      <c r="B1" s="2"/>
      <c r="C1" s="2"/>
      <c r="D1" s="2"/>
      <c r="E1" s="2"/>
      <c r="F1" s="3"/>
    </row>
    <row r="2" spans="1:6" s="8" customFormat="1" ht="27" customHeight="1" x14ac:dyDescent="0.4">
      <c r="A2" s="5" t="s">
        <v>0</v>
      </c>
      <c r="B2" s="6"/>
      <c r="C2" s="6"/>
      <c r="D2" s="6"/>
      <c r="E2" s="6"/>
      <c r="F2" s="7"/>
    </row>
    <row r="3" spans="1:6" s="8" customFormat="1" ht="27" customHeight="1" x14ac:dyDescent="0.4">
      <c r="A3" s="5" t="s">
        <v>1</v>
      </c>
      <c r="B3" s="6"/>
      <c r="C3" s="6"/>
      <c r="D3" s="6"/>
      <c r="E3" s="6"/>
      <c r="F3" s="7"/>
    </row>
    <row r="4" spans="1:6" s="8" customFormat="1" ht="27" customHeight="1" x14ac:dyDescent="0.4">
      <c r="A4" s="9" t="s">
        <v>2</v>
      </c>
      <c r="B4" s="6"/>
      <c r="C4" s="6"/>
      <c r="D4" s="6"/>
      <c r="E4" s="6"/>
      <c r="F4" s="7"/>
    </row>
    <row r="5" spans="1:6" s="13" customFormat="1" ht="27" customHeight="1" x14ac:dyDescent="0.35">
      <c r="A5" s="10" t="s">
        <v>3</v>
      </c>
      <c r="B5" s="11"/>
      <c r="C5" s="11"/>
      <c r="D5" s="11"/>
      <c r="E5" s="11"/>
      <c r="F5" s="12"/>
    </row>
    <row r="6" spans="1:6" s="4" customFormat="1" ht="27" customHeight="1" thickBot="1" x14ac:dyDescent="0.4">
      <c r="A6" s="14"/>
      <c r="B6" s="15"/>
      <c r="C6" s="15"/>
      <c r="D6" s="15"/>
      <c r="E6" s="15"/>
      <c r="F6" s="16"/>
    </row>
    <row r="7" spans="1:6" ht="27" customHeight="1" x14ac:dyDescent="0.35">
      <c r="A7" s="17"/>
      <c r="B7" s="18"/>
      <c r="C7" s="18"/>
      <c r="D7" s="19"/>
      <c r="E7" s="19"/>
      <c r="F7" s="19"/>
    </row>
    <row r="8" spans="1:6" s="25" customFormat="1" ht="27" customHeight="1" x14ac:dyDescent="0.4">
      <c r="A8" s="21"/>
      <c r="B8" s="22"/>
      <c r="C8" s="22"/>
      <c r="D8" s="23" t="s">
        <v>4</v>
      </c>
      <c r="E8" s="24"/>
      <c r="F8" s="23" t="s">
        <v>5</v>
      </c>
    </row>
    <row r="9" spans="1:6" s="25" customFormat="1" ht="27" customHeight="1" x14ac:dyDescent="0.4">
      <c r="A9" s="21"/>
      <c r="B9" s="22"/>
      <c r="C9" s="22"/>
      <c r="D9" s="26"/>
      <c r="E9" s="26"/>
      <c r="F9" s="26"/>
    </row>
    <row r="10" spans="1:6" s="28" customFormat="1" ht="27" customHeight="1" x14ac:dyDescent="0.4">
      <c r="A10" s="21"/>
      <c r="B10" s="22"/>
      <c r="C10" s="22"/>
      <c r="D10" s="26"/>
      <c r="E10" s="27"/>
      <c r="F10" s="26"/>
    </row>
    <row r="11" spans="1:6" s="28" customFormat="1" ht="27" customHeight="1" x14ac:dyDescent="0.4">
      <c r="A11" s="22"/>
      <c r="B11" s="22" t="s">
        <v>6</v>
      </c>
      <c r="C11" s="22"/>
      <c r="D11" s="29">
        <f>+D13+D21</f>
        <v>136827217205</v>
      </c>
      <c r="E11" s="26"/>
      <c r="F11" s="29">
        <f>+F13+F21+F17</f>
        <v>133647778976</v>
      </c>
    </row>
    <row r="12" spans="1:6" s="31" customFormat="1" ht="27" customHeight="1" x14ac:dyDescent="0.4">
      <c r="A12" s="22"/>
      <c r="B12" s="22"/>
      <c r="C12" s="22"/>
      <c r="D12" s="26"/>
      <c r="E12" s="30"/>
      <c r="F12" s="26"/>
    </row>
    <row r="13" spans="1:6" s="36" customFormat="1" ht="27" customHeight="1" x14ac:dyDescent="0.35">
      <c r="A13" s="32">
        <v>41</v>
      </c>
      <c r="B13" s="32" t="s">
        <v>7</v>
      </c>
      <c r="C13" s="33"/>
      <c r="D13" s="34">
        <f>SUM(D15:D15)</f>
        <v>9986001657</v>
      </c>
      <c r="E13" s="35"/>
      <c r="F13" s="34">
        <f>SUM(F15:F15)</f>
        <v>7076945369</v>
      </c>
    </row>
    <row r="14" spans="1:6" s="38" customFormat="1" ht="27" customHeight="1" x14ac:dyDescent="0.35">
      <c r="A14" s="32"/>
      <c r="B14" s="32"/>
      <c r="C14" s="32"/>
      <c r="D14" s="35"/>
      <c r="E14" s="37"/>
      <c r="F14" s="35"/>
    </row>
    <row r="15" spans="1:6" s="38" customFormat="1" ht="27" customHeight="1" x14ac:dyDescent="0.3">
      <c r="A15" s="39">
        <v>4110</v>
      </c>
      <c r="B15" s="39" t="s">
        <v>8</v>
      </c>
      <c r="C15" s="39"/>
      <c r="D15" s="37">
        <v>9986001657</v>
      </c>
      <c r="E15" s="40"/>
      <c r="F15" s="37">
        <v>7076945369</v>
      </c>
    </row>
    <row r="16" spans="1:6" s="38" customFormat="1" ht="27" customHeight="1" x14ac:dyDescent="0.35">
      <c r="A16" s="41"/>
      <c r="B16" s="41"/>
      <c r="C16" s="41"/>
      <c r="D16" s="40"/>
      <c r="E16" s="42"/>
      <c r="F16" s="40"/>
    </row>
    <row r="17" spans="1:8" s="31" customFormat="1" ht="27" customHeight="1" x14ac:dyDescent="0.35">
      <c r="A17" s="32">
        <v>44</v>
      </c>
      <c r="B17" s="32" t="s">
        <v>9</v>
      </c>
      <c r="C17" s="33"/>
      <c r="D17" s="43">
        <f>SUM(D19:D19)</f>
        <v>0</v>
      </c>
      <c r="E17" s="42"/>
      <c r="F17" s="43">
        <f>SUM(F19:F19)</f>
        <v>0</v>
      </c>
    </row>
    <row r="18" spans="1:8" s="38" customFormat="1" ht="27" customHeight="1" x14ac:dyDescent="0.35">
      <c r="A18" s="32"/>
      <c r="B18" s="32"/>
      <c r="C18" s="32"/>
      <c r="D18" s="42"/>
      <c r="E18" s="37"/>
      <c r="F18" s="42"/>
    </row>
    <row r="19" spans="1:8" s="38" customFormat="1" ht="27" customHeight="1" x14ac:dyDescent="0.3">
      <c r="A19" s="39">
        <v>4428</v>
      </c>
      <c r="B19" s="39" t="s">
        <v>10</v>
      </c>
      <c r="C19" s="39"/>
      <c r="D19" s="37">
        <v>0</v>
      </c>
      <c r="E19" s="35"/>
      <c r="F19" s="37">
        <v>0</v>
      </c>
    </row>
    <row r="20" spans="1:8" s="38" customFormat="1" ht="27" customHeight="1" x14ac:dyDescent="0.35">
      <c r="A20" s="39"/>
      <c r="B20" s="39"/>
      <c r="C20" s="39"/>
      <c r="D20" s="35"/>
      <c r="E20" s="42"/>
      <c r="F20" s="35"/>
    </row>
    <row r="21" spans="1:8" s="38" customFormat="1" ht="27" customHeight="1" x14ac:dyDescent="0.35">
      <c r="A21" s="32">
        <v>47</v>
      </c>
      <c r="B21" s="32" t="s">
        <v>11</v>
      </c>
      <c r="C21" s="33"/>
      <c r="D21" s="43">
        <f>SUM(D23:D25)</f>
        <v>126841215548</v>
      </c>
      <c r="E21" s="42"/>
      <c r="F21" s="43">
        <f>SUM(F23:F25)</f>
        <v>126570833607</v>
      </c>
    </row>
    <row r="22" spans="1:8" s="38" customFormat="1" ht="27" customHeight="1" x14ac:dyDescent="0.35">
      <c r="A22" s="32"/>
      <c r="B22" s="32"/>
      <c r="C22" s="32"/>
      <c r="D22" s="42"/>
      <c r="E22" s="37"/>
      <c r="F22" s="42"/>
    </row>
    <row r="23" spans="1:8" s="44" customFormat="1" ht="27" customHeight="1" x14ac:dyDescent="0.35">
      <c r="A23" s="39">
        <v>4705</v>
      </c>
      <c r="B23" s="39" t="s">
        <v>12</v>
      </c>
      <c r="C23" s="39"/>
      <c r="D23" s="37">
        <v>126787866463</v>
      </c>
      <c r="E23" s="37"/>
      <c r="F23" s="37">
        <v>126481002353</v>
      </c>
    </row>
    <row r="24" spans="1:8" s="38" customFormat="1" ht="27" customHeight="1" x14ac:dyDescent="0.3">
      <c r="A24" s="39">
        <v>4720</v>
      </c>
      <c r="B24" s="45" t="s">
        <v>13</v>
      </c>
      <c r="C24" s="39"/>
      <c r="D24" s="37">
        <v>53349085</v>
      </c>
      <c r="E24" s="37"/>
      <c r="F24" s="37">
        <v>89831254</v>
      </c>
    </row>
    <row r="25" spans="1:8" s="38" customFormat="1" ht="27" customHeight="1" x14ac:dyDescent="0.3">
      <c r="A25" s="39">
        <v>4722</v>
      </c>
      <c r="B25" s="39" t="s">
        <v>14</v>
      </c>
      <c r="C25" s="39"/>
      <c r="D25" s="37">
        <v>0</v>
      </c>
      <c r="E25" s="35"/>
      <c r="F25" s="37">
        <v>0</v>
      </c>
    </row>
    <row r="26" spans="1:8" s="38" customFormat="1" ht="27" customHeight="1" x14ac:dyDescent="0.4">
      <c r="A26" s="39"/>
      <c r="B26" s="39"/>
      <c r="C26" s="39"/>
      <c r="D26" s="35"/>
      <c r="E26" s="27"/>
      <c r="F26" s="35"/>
    </row>
    <row r="27" spans="1:8" s="44" customFormat="1" ht="27.75" customHeight="1" x14ac:dyDescent="0.4">
      <c r="A27" s="22"/>
      <c r="B27" s="22" t="s">
        <v>15</v>
      </c>
      <c r="C27" s="22"/>
      <c r="D27" s="29">
        <f>+D29+D40+D50+D55</f>
        <v>143045247011</v>
      </c>
      <c r="E27" s="40"/>
      <c r="F27" s="29">
        <f>+F29+F40+F50+F55</f>
        <v>134232063239</v>
      </c>
      <c r="H27" s="46"/>
    </row>
    <row r="28" spans="1:8" s="38" customFormat="1" ht="27" customHeight="1" x14ac:dyDescent="0.35">
      <c r="A28" s="47"/>
      <c r="B28" s="47"/>
      <c r="C28" s="47"/>
      <c r="D28" s="40"/>
      <c r="E28" s="30"/>
      <c r="F28" s="40"/>
    </row>
    <row r="29" spans="1:8" s="38" customFormat="1" ht="27" customHeight="1" x14ac:dyDescent="0.35">
      <c r="A29" s="32">
        <v>51</v>
      </c>
      <c r="B29" s="32" t="s">
        <v>16</v>
      </c>
      <c r="C29" s="33"/>
      <c r="D29" s="34">
        <f>SUM(D31:D38)</f>
        <v>115232008723</v>
      </c>
      <c r="E29" s="42"/>
      <c r="F29" s="34">
        <f>SUM(F31:F38)</f>
        <v>111188543872</v>
      </c>
    </row>
    <row r="30" spans="1:8" s="48" customFormat="1" ht="27" customHeight="1" x14ac:dyDescent="0.35">
      <c r="A30" s="32"/>
      <c r="B30" s="32"/>
      <c r="C30" s="32"/>
      <c r="D30" s="42"/>
      <c r="E30" s="37"/>
      <c r="F30" s="42"/>
    </row>
    <row r="31" spans="1:8" s="48" customFormat="1" ht="27" customHeight="1" x14ac:dyDescent="0.3">
      <c r="A31" s="39">
        <v>5101</v>
      </c>
      <c r="B31" s="39" t="s">
        <v>17</v>
      </c>
      <c r="C31" s="39"/>
      <c r="D31" s="37">
        <v>32996584966</v>
      </c>
      <c r="E31" s="37"/>
      <c r="F31" s="37">
        <v>34305685861</v>
      </c>
    </row>
    <row r="32" spans="1:8" s="48" customFormat="1" ht="27" customHeight="1" x14ac:dyDescent="0.3">
      <c r="A32" s="39">
        <v>5102</v>
      </c>
      <c r="B32" s="39" t="s">
        <v>18</v>
      </c>
      <c r="C32" s="39"/>
      <c r="D32" s="37">
        <v>0</v>
      </c>
      <c r="E32" s="37"/>
      <c r="F32" s="37">
        <v>0</v>
      </c>
    </row>
    <row r="33" spans="1:6" s="48" customFormat="1" ht="27" customHeight="1" x14ac:dyDescent="0.3">
      <c r="A33" s="39">
        <v>5103</v>
      </c>
      <c r="B33" s="39" t="s">
        <v>19</v>
      </c>
      <c r="C33" s="39"/>
      <c r="D33" s="37">
        <v>15151203534</v>
      </c>
      <c r="E33" s="37"/>
      <c r="F33" s="37">
        <v>14103557193</v>
      </c>
    </row>
    <row r="34" spans="1:6" s="49" customFormat="1" ht="27" customHeight="1" x14ac:dyDescent="0.35">
      <c r="A34" s="39">
        <v>5104</v>
      </c>
      <c r="B34" s="39" t="s">
        <v>20</v>
      </c>
      <c r="C34" s="39"/>
      <c r="D34" s="37">
        <v>2180335100</v>
      </c>
      <c r="E34" s="37"/>
      <c r="F34" s="37">
        <v>2103040300</v>
      </c>
    </row>
    <row r="35" spans="1:6" s="49" customFormat="1" ht="27" customHeight="1" x14ac:dyDescent="0.35">
      <c r="A35" s="39">
        <v>5107</v>
      </c>
      <c r="B35" s="39" t="s">
        <v>21</v>
      </c>
      <c r="C35" s="39"/>
      <c r="D35" s="37">
        <v>15364047418</v>
      </c>
      <c r="E35" s="37"/>
      <c r="F35" s="37">
        <v>12928622040</v>
      </c>
    </row>
    <row r="36" spans="1:6" s="49" customFormat="1" ht="27" customHeight="1" x14ac:dyDescent="0.35">
      <c r="A36" s="39">
        <v>5108</v>
      </c>
      <c r="B36" s="39" t="s">
        <v>22</v>
      </c>
      <c r="C36" s="39"/>
      <c r="D36" s="37">
        <v>2880150929</v>
      </c>
      <c r="E36" s="37"/>
      <c r="F36" s="37">
        <v>7614210176</v>
      </c>
    </row>
    <row r="37" spans="1:6" s="49" customFormat="1" ht="27" customHeight="1" x14ac:dyDescent="0.35">
      <c r="A37" s="39">
        <v>5111</v>
      </c>
      <c r="B37" s="39" t="s">
        <v>23</v>
      </c>
      <c r="C37" s="39"/>
      <c r="D37" s="37">
        <v>46659686776</v>
      </c>
      <c r="E37" s="37"/>
      <c r="F37" s="37">
        <v>40133201170</v>
      </c>
    </row>
    <row r="38" spans="1:6" s="49" customFormat="1" ht="27" customHeight="1" x14ac:dyDescent="0.35">
      <c r="A38" s="39">
        <v>5120</v>
      </c>
      <c r="B38" s="39" t="s">
        <v>24</v>
      </c>
      <c r="C38" s="39"/>
      <c r="D38" s="37">
        <v>0</v>
      </c>
      <c r="E38" s="40"/>
      <c r="F38" s="37">
        <v>227132</v>
      </c>
    </row>
    <row r="39" spans="1:6" s="49" customFormat="1" ht="27" customHeight="1" x14ac:dyDescent="0.35">
      <c r="A39" s="50"/>
      <c r="B39" s="50"/>
      <c r="C39" s="50"/>
      <c r="D39" s="40"/>
      <c r="E39" s="30"/>
      <c r="F39" s="40"/>
    </row>
    <row r="40" spans="1:6" s="49" customFormat="1" ht="27" customHeight="1" x14ac:dyDescent="0.35">
      <c r="A40" s="32">
        <v>53</v>
      </c>
      <c r="B40" s="32" t="s">
        <v>25</v>
      </c>
      <c r="C40" s="33"/>
      <c r="D40" s="34">
        <f>SUM(D42:D48)</f>
        <v>16575896890</v>
      </c>
      <c r="E40" s="42"/>
      <c r="F40" s="34">
        <f>SUM(F42:F48)</f>
        <v>15343507068</v>
      </c>
    </row>
    <row r="41" spans="1:6" s="49" customFormat="1" ht="27" customHeight="1" x14ac:dyDescent="0.35">
      <c r="A41" s="32"/>
      <c r="B41" s="32"/>
      <c r="C41" s="32"/>
      <c r="D41" s="42"/>
      <c r="E41" s="37"/>
      <c r="F41" s="42"/>
    </row>
    <row r="42" spans="1:6" s="49" customFormat="1" ht="27" customHeight="1" x14ac:dyDescent="0.35">
      <c r="A42" s="39">
        <v>5346</v>
      </c>
      <c r="B42" s="39" t="s">
        <v>26</v>
      </c>
      <c r="C42" s="39"/>
      <c r="D42" s="37">
        <v>0</v>
      </c>
      <c r="E42" s="37"/>
      <c r="F42" s="37">
        <v>0</v>
      </c>
    </row>
    <row r="43" spans="1:6" s="49" customFormat="1" ht="27" customHeight="1" x14ac:dyDescent="0.35">
      <c r="A43" s="39">
        <v>5347</v>
      </c>
      <c r="B43" s="39" t="s">
        <v>27</v>
      </c>
      <c r="C43" s="39"/>
      <c r="D43" s="37">
        <v>48470724</v>
      </c>
      <c r="E43" s="51"/>
      <c r="F43" s="37">
        <v>0</v>
      </c>
    </row>
    <row r="44" spans="1:6" s="49" customFormat="1" ht="27" customHeight="1" x14ac:dyDescent="0.35">
      <c r="A44" s="39">
        <v>5351</v>
      </c>
      <c r="B44" s="39" t="s">
        <v>28</v>
      </c>
      <c r="C44" s="39"/>
      <c r="D44" s="37">
        <v>87030294</v>
      </c>
      <c r="E44" s="51"/>
      <c r="F44" s="37">
        <v>544199828</v>
      </c>
    </row>
    <row r="45" spans="1:6" s="49" customFormat="1" ht="27" customHeight="1" x14ac:dyDescent="0.35">
      <c r="A45" s="39">
        <v>5357</v>
      </c>
      <c r="B45" s="39" t="s">
        <v>29</v>
      </c>
      <c r="C45" s="39"/>
      <c r="D45" s="37">
        <v>0</v>
      </c>
      <c r="E45" s="51"/>
      <c r="F45" s="37">
        <v>0</v>
      </c>
    </row>
    <row r="46" spans="1:6" s="49" customFormat="1" ht="27" customHeight="1" x14ac:dyDescent="0.35">
      <c r="A46" s="39">
        <v>5360</v>
      </c>
      <c r="B46" s="39" t="s">
        <v>30</v>
      </c>
      <c r="C46" s="39"/>
      <c r="D46" s="52">
        <v>9395602998</v>
      </c>
      <c r="E46" s="35"/>
      <c r="F46" s="52">
        <v>9385783503</v>
      </c>
    </row>
    <row r="47" spans="1:6" s="48" customFormat="1" ht="27" customHeight="1" x14ac:dyDescent="0.3">
      <c r="A47" s="39">
        <v>5366</v>
      </c>
      <c r="B47" s="39" t="s">
        <v>31</v>
      </c>
      <c r="C47" s="39"/>
      <c r="D47" s="35">
        <v>758794056</v>
      </c>
      <c r="E47" s="35"/>
      <c r="F47" s="35">
        <v>535223025</v>
      </c>
    </row>
    <row r="48" spans="1:6" s="48" customFormat="1" ht="27" customHeight="1" x14ac:dyDescent="0.3">
      <c r="A48" s="39">
        <v>5368</v>
      </c>
      <c r="B48" s="39" t="s">
        <v>32</v>
      </c>
      <c r="C48" s="39"/>
      <c r="D48" s="35">
        <v>6285998818</v>
      </c>
      <c r="E48" s="53"/>
      <c r="F48" s="35">
        <v>4878300712</v>
      </c>
    </row>
    <row r="49" spans="1:6" s="48" customFormat="1" ht="27" customHeight="1" x14ac:dyDescent="0.35">
      <c r="A49" s="54"/>
      <c r="B49" s="55"/>
      <c r="C49" s="55"/>
      <c r="D49" s="53"/>
      <c r="E49" s="42"/>
      <c r="F49" s="53"/>
    </row>
    <row r="50" spans="1:6" s="48" customFormat="1" ht="27" customHeight="1" x14ac:dyDescent="0.35">
      <c r="A50" s="32">
        <v>57</v>
      </c>
      <c r="B50" s="32" t="s">
        <v>11</v>
      </c>
      <c r="C50" s="33"/>
      <c r="D50" s="43">
        <f>SUM(D51:D53)</f>
        <v>11031114186</v>
      </c>
      <c r="E50" s="37"/>
      <c r="F50" s="43">
        <f>SUM(F51:F53)</f>
        <v>7357409412</v>
      </c>
    </row>
    <row r="51" spans="1:6" s="48" customFormat="1" ht="27" customHeight="1" x14ac:dyDescent="0.3">
      <c r="A51" s="39">
        <v>5705</v>
      </c>
      <c r="B51" s="39" t="s">
        <v>33</v>
      </c>
      <c r="C51" s="39"/>
      <c r="D51" s="37">
        <f>[1]CGN001!I5038</f>
        <v>0</v>
      </c>
      <c r="E51" s="37"/>
      <c r="F51" s="37">
        <v>0</v>
      </c>
    </row>
    <row r="52" spans="1:6" s="48" customFormat="1" ht="27" customHeight="1" x14ac:dyDescent="0.3">
      <c r="A52" s="39">
        <v>5720</v>
      </c>
      <c r="B52" s="39" t="s">
        <v>34</v>
      </c>
      <c r="C52" s="39"/>
      <c r="D52" s="37">
        <v>11031114186</v>
      </c>
      <c r="E52" s="37"/>
      <c r="F52" s="37">
        <v>7357409412</v>
      </c>
    </row>
    <row r="53" spans="1:6" s="48" customFormat="1" ht="27" customHeight="1" x14ac:dyDescent="0.35">
      <c r="A53" s="39">
        <v>5722</v>
      </c>
      <c r="B53" s="39" t="s">
        <v>14</v>
      </c>
      <c r="C53" s="39"/>
      <c r="D53" s="37">
        <f>[1]CGN001!I5045</f>
        <v>0</v>
      </c>
      <c r="E53" s="56"/>
      <c r="F53" s="37">
        <v>0</v>
      </c>
    </row>
    <row r="54" spans="1:6" s="48" customFormat="1" ht="27" customHeight="1" x14ac:dyDescent="0.35">
      <c r="A54" s="57"/>
      <c r="B54" s="58"/>
      <c r="C54" s="58"/>
      <c r="D54" s="56"/>
      <c r="E54" s="30"/>
      <c r="F54" s="56"/>
    </row>
    <row r="55" spans="1:6" s="48" customFormat="1" ht="27" customHeight="1" x14ac:dyDescent="0.35">
      <c r="A55" s="32">
        <v>58</v>
      </c>
      <c r="B55" s="32" t="s">
        <v>35</v>
      </c>
      <c r="C55" s="33"/>
      <c r="D55" s="34">
        <f>SUM(D56:D59)</f>
        <v>206227212</v>
      </c>
      <c r="E55" s="37"/>
      <c r="F55" s="34">
        <f>SUM(F56:F59)</f>
        <v>342602887</v>
      </c>
    </row>
    <row r="56" spans="1:6" s="48" customFormat="1" ht="27" customHeight="1" x14ac:dyDescent="0.3">
      <c r="A56" s="39"/>
      <c r="B56" s="39"/>
      <c r="C56" s="39"/>
      <c r="D56" s="37"/>
      <c r="E56" s="37"/>
      <c r="F56" s="37"/>
    </row>
    <row r="57" spans="1:6" s="38" customFormat="1" ht="27" customHeight="1" x14ac:dyDescent="0.3">
      <c r="A57" s="39">
        <v>5802</v>
      </c>
      <c r="B57" s="39" t="s">
        <v>36</v>
      </c>
      <c r="C57" s="39"/>
      <c r="D57" s="37">
        <v>1259444</v>
      </c>
      <c r="E57" s="37"/>
      <c r="F57" s="37">
        <v>1588161</v>
      </c>
    </row>
    <row r="58" spans="1:6" s="38" customFormat="1" ht="27" customHeight="1" x14ac:dyDescent="0.3">
      <c r="A58" s="39">
        <v>5804</v>
      </c>
      <c r="B58" s="39" t="s">
        <v>36</v>
      </c>
      <c r="C58" s="39"/>
      <c r="D58" s="37">
        <v>4934888</v>
      </c>
      <c r="E58" s="37"/>
      <c r="F58" s="37">
        <v>0</v>
      </c>
    </row>
    <row r="59" spans="1:6" s="38" customFormat="1" ht="27" customHeight="1" x14ac:dyDescent="0.35">
      <c r="A59" s="39">
        <v>5890</v>
      </c>
      <c r="B59" s="39" t="s">
        <v>37</v>
      </c>
      <c r="C59" s="39"/>
      <c r="D59" s="37">
        <v>200032880</v>
      </c>
      <c r="E59" s="56"/>
      <c r="F59" s="37">
        <v>341014726</v>
      </c>
    </row>
    <row r="60" spans="1:6" s="38" customFormat="1" ht="27" customHeight="1" x14ac:dyDescent="0.4">
      <c r="A60" s="57"/>
      <c r="B60" s="58"/>
      <c r="C60" s="58"/>
      <c r="D60" s="56"/>
      <c r="E60" s="27"/>
      <c r="F60" s="56"/>
    </row>
    <row r="61" spans="1:6" s="38" customFormat="1" ht="27" customHeight="1" thickBot="1" x14ac:dyDescent="0.45">
      <c r="A61" s="59"/>
      <c r="B61" s="59" t="s">
        <v>38</v>
      </c>
      <c r="C61" s="59"/>
      <c r="D61" s="60">
        <f>+D11-D27</f>
        <v>-6218029806</v>
      </c>
      <c r="E61" s="61"/>
      <c r="F61" s="60">
        <f>+F11-F27</f>
        <v>-584284263</v>
      </c>
    </row>
    <row r="62" spans="1:6" s="38" customFormat="1" ht="27" customHeight="1" thickTop="1" x14ac:dyDescent="0.35">
      <c r="A62" s="53"/>
      <c r="B62" s="62"/>
      <c r="C62" s="62"/>
      <c r="D62" s="61"/>
      <c r="E62" s="42"/>
      <c r="F62" s="61"/>
    </row>
    <row r="63" spans="1:6" s="38" customFormat="1" ht="27" customHeight="1" x14ac:dyDescent="0.35">
      <c r="A63" s="53"/>
      <c r="B63" s="32" t="s">
        <v>39</v>
      </c>
      <c r="C63" s="62"/>
      <c r="D63" s="43">
        <f>+D65+D66+D64</f>
        <v>1044719631</v>
      </c>
      <c r="E63" s="37"/>
      <c r="F63" s="43">
        <f>+F65+F66+F64</f>
        <v>980058200</v>
      </c>
    </row>
    <row r="64" spans="1:6" s="63" customFormat="1" ht="27" customHeight="1" x14ac:dyDescent="0.35">
      <c r="A64" s="39">
        <v>4802</v>
      </c>
      <c r="B64" s="39" t="s">
        <v>40</v>
      </c>
      <c r="C64" s="33"/>
      <c r="D64" s="37">
        <v>3080702</v>
      </c>
      <c r="E64" s="61"/>
      <c r="F64" s="37">
        <v>0</v>
      </c>
    </row>
    <row r="65" spans="1:6" s="63" customFormat="1" ht="27" customHeight="1" x14ac:dyDescent="0.35">
      <c r="A65" s="39" t="s">
        <v>41</v>
      </c>
      <c r="B65" s="39" t="s">
        <v>42</v>
      </c>
      <c r="C65" s="33"/>
      <c r="D65" s="37">
        <v>1029208435</v>
      </c>
      <c r="E65" s="61"/>
      <c r="F65" s="37">
        <v>961647266</v>
      </c>
    </row>
    <row r="66" spans="1:6" s="63" customFormat="1" ht="27" customHeight="1" x14ac:dyDescent="0.35">
      <c r="A66" s="39">
        <v>4830</v>
      </c>
      <c r="B66" s="39" t="s">
        <v>43</v>
      </c>
      <c r="C66" s="32"/>
      <c r="D66" s="37">
        <v>12430494</v>
      </c>
      <c r="E66" s="61"/>
      <c r="F66" s="37">
        <v>18410934</v>
      </c>
    </row>
    <row r="67" spans="1:6" s="63" customFormat="1" ht="27" customHeight="1" x14ac:dyDescent="0.35">
      <c r="A67" s="32"/>
      <c r="B67" s="32"/>
      <c r="C67" s="32"/>
      <c r="D67" s="61"/>
      <c r="E67" s="42"/>
      <c r="F67" s="61"/>
    </row>
    <row r="68" spans="1:6" s="48" customFormat="1" ht="27" customHeight="1" x14ac:dyDescent="0.35">
      <c r="A68" s="32">
        <v>58</v>
      </c>
      <c r="B68" s="32" t="s">
        <v>35</v>
      </c>
      <c r="C68" s="33"/>
      <c r="D68" s="43">
        <f>+D69</f>
        <v>0</v>
      </c>
      <c r="E68" s="37"/>
      <c r="F68" s="43">
        <f>+F69</f>
        <v>0</v>
      </c>
    </row>
    <row r="69" spans="1:6" s="64" customFormat="1" ht="27" customHeight="1" x14ac:dyDescent="0.3">
      <c r="A69" s="39"/>
      <c r="B69" s="39"/>
      <c r="C69" s="39"/>
      <c r="D69" s="37">
        <v>0</v>
      </c>
      <c r="E69" s="61"/>
      <c r="F69" s="37">
        <v>0</v>
      </c>
    </row>
    <row r="70" spans="1:6" s="64" customFormat="1" ht="27" customHeight="1" x14ac:dyDescent="0.4">
      <c r="A70" s="65"/>
      <c r="B70" s="65"/>
      <c r="C70" s="65"/>
      <c r="D70" s="61"/>
      <c r="E70" s="27"/>
      <c r="F70" s="61"/>
    </row>
    <row r="71" spans="1:6" s="25" customFormat="1" ht="27" customHeight="1" thickBot="1" x14ac:dyDescent="0.45">
      <c r="A71" s="41"/>
      <c r="B71" s="59" t="s">
        <v>44</v>
      </c>
      <c r="C71" s="41"/>
      <c r="D71" s="60">
        <f>+D63-D68</f>
        <v>1044719631</v>
      </c>
      <c r="E71" s="40"/>
      <c r="F71" s="60">
        <f>+F63-F68</f>
        <v>980058200</v>
      </c>
    </row>
    <row r="72" spans="1:6" s="66" customFormat="1" ht="27" customHeight="1" thickTop="1" x14ac:dyDescent="0.25">
      <c r="A72" s="41"/>
      <c r="B72" s="41"/>
      <c r="C72" s="41"/>
      <c r="D72" s="40"/>
      <c r="E72" s="40"/>
      <c r="F72" s="40"/>
    </row>
    <row r="73" spans="1:6" s="44" customFormat="1" ht="27" customHeight="1" x14ac:dyDescent="0.4">
      <c r="A73" s="41"/>
      <c r="B73" s="41"/>
      <c r="C73" s="41"/>
      <c r="D73" s="40"/>
      <c r="E73" s="27"/>
      <c r="F73" s="40"/>
    </row>
    <row r="74" spans="1:6" s="44" customFormat="1" ht="27" customHeight="1" thickBot="1" x14ac:dyDescent="0.45">
      <c r="A74" s="41"/>
      <c r="B74" s="59" t="s">
        <v>45</v>
      </c>
      <c r="C74" s="41"/>
      <c r="D74" s="60">
        <f>+D61+D71</f>
        <v>-5173310175</v>
      </c>
      <c r="E74" s="40"/>
      <c r="F74" s="60">
        <f>+F61+F71</f>
        <v>395773937</v>
      </c>
    </row>
    <row r="75" spans="1:6" s="44" customFormat="1" ht="27" customHeight="1" thickTop="1" x14ac:dyDescent="0.35">
      <c r="A75" s="41"/>
      <c r="B75" s="41"/>
      <c r="C75" s="41"/>
      <c r="D75" s="40"/>
      <c r="E75" s="40"/>
      <c r="F75" s="40"/>
    </row>
    <row r="76" spans="1:6" s="44" customFormat="1" ht="27" customHeight="1" x14ac:dyDescent="0.4">
      <c r="A76" s="41"/>
      <c r="B76" s="41"/>
      <c r="C76" s="41"/>
      <c r="D76" s="40"/>
      <c r="E76" s="27"/>
      <c r="F76" s="40"/>
    </row>
    <row r="77" spans="1:6" s="44" customFormat="1" ht="27" customHeight="1" thickBot="1" x14ac:dyDescent="0.45">
      <c r="A77" s="59"/>
      <c r="B77" s="59" t="s">
        <v>46</v>
      </c>
      <c r="C77" s="59"/>
      <c r="D77" s="60">
        <f>+D74</f>
        <v>-5173310175</v>
      </c>
      <c r="E77" s="67"/>
      <c r="F77" s="60">
        <f>+F74</f>
        <v>395773937</v>
      </c>
    </row>
    <row r="78" spans="1:6" s="44" customFormat="1" ht="27" customHeight="1" thickTop="1" x14ac:dyDescent="0.35">
      <c r="A78" s="68"/>
      <c r="B78" s="68"/>
      <c r="C78" s="68"/>
      <c r="D78" s="69"/>
      <c r="E78" s="67"/>
      <c r="F78" s="69"/>
    </row>
    <row r="79" spans="1:6" s="44" customFormat="1" ht="27" customHeight="1" x14ac:dyDescent="0.35">
      <c r="A79" s="68"/>
      <c r="B79" s="68"/>
      <c r="C79" s="68"/>
      <c r="D79" s="69"/>
      <c r="E79" s="67"/>
      <c r="F79" s="69"/>
    </row>
    <row r="80" spans="1:6" s="44" customFormat="1" ht="27" customHeight="1" x14ac:dyDescent="0.35">
      <c r="A80" s="68"/>
      <c r="B80" s="68"/>
      <c r="C80" s="68"/>
      <c r="D80" s="70"/>
      <c r="E80" s="71"/>
      <c r="F80" s="70"/>
    </row>
    <row r="81" spans="1:6" s="44" customFormat="1" ht="27" customHeight="1" x14ac:dyDescent="0.35">
      <c r="A81" s="68"/>
      <c r="B81" s="68"/>
      <c r="C81" s="68"/>
      <c r="D81" s="68"/>
      <c r="E81" s="72"/>
      <c r="F81" s="68"/>
    </row>
    <row r="82" spans="1:6" s="44" customFormat="1" ht="25.5" customHeight="1" x14ac:dyDescent="0.35">
      <c r="A82" s="68"/>
      <c r="B82" s="84" t="s">
        <v>53</v>
      </c>
      <c r="C82" s="68"/>
      <c r="D82" s="84" t="s">
        <v>53</v>
      </c>
      <c r="E82" s="67"/>
      <c r="F82" s="69"/>
    </row>
    <row r="83" spans="1:6" s="44" customFormat="1" ht="25.5" customHeight="1" x14ac:dyDescent="0.35">
      <c r="A83" s="73"/>
      <c r="B83" s="74" t="s">
        <v>47</v>
      </c>
      <c r="C83" s="75" t="s">
        <v>48</v>
      </c>
      <c r="E83" s="76"/>
      <c r="F83" s="74"/>
    </row>
    <row r="84" spans="1:6" s="44" customFormat="1" ht="27" customHeight="1" x14ac:dyDescent="0.4">
      <c r="A84" s="73"/>
      <c r="B84" s="77" t="s">
        <v>49</v>
      </c>
      <c r="C84" s="77" t="s">
        <v>50</v>
      </c>
      <c r="E84" s="78"/>
      <c r="F84" s="79"/>
    </row>
    <row r="85" spans="1:6" s="44" customFormat="1" ht="27" customHeight="1" x14ac:dyDescent="0.4">
      <c r="A85" s="73"/>
      <c r="B85" s="77"/>
      <c r="C85" s="77" t="s">
        <v>51</v>
      </c>
      <c r="E85" s="78"/>
      <c r="F85" s="79"/>
    </row>
    <row r="86" spans="1:6" s="44" customFormat="1" ht="27" customHeight="1" x14ac:dyDescent="0.4">
      <c r="A86" s="73"/>
      <c r="B86" s="77"/>
      <c r="C86" s="80" t="s">
        <v>52</v>
      </c>
      <c r="E86" s="78"/>
      <c r="F86" s="79"/>
    </row>
    <row r="87" spans="1:6" s="44" customFormat="1" ht="27" customHeight="1" x14ac:dyDescent="0.4">
      <c r="A87" s="73"/>
      <c r="B87" s="81" t="s">
        <v>54</v>
      </c>
      <c r="C87" s="80"/>
      <c r="E87" s="82"/>
      <c r="F87" s="82"/>
    </row>
    <row r="88" spans="1:6" ht="25.5" x14ac:dyDescent="0.35">
      <c r="B88" s="81" t="s">
        <v>55</v>
      </c>
    </row>
    <row r="89" spans="1:6" ht="25.5" x14ac:dyDescent="0.35">
      <c r="B89" s="81" t="s">
        <v>56</v>
      </c>
    </row>
  </sheetData>
  <pageMargins left="0.70866141732283472" right="0.70866141732283472" top="0.74803149606299213" bottom="0.74803149606299213" header="0.31496062992125984" footer="0.31496062992125984"/>
  <pageSetup scale="43" orientation="portrait" horizontalDpi="4294967294" verticalDpi="4294967294" r:id="rId1"/>
  <rowBreaks count="1" manualBreakCount="1"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dcterms:created xsi:type="dcterms:W3CDTF">2023-02-08T20:21:42Z</dcterms:created>
  <dcterms:modified xsi:type="dcterms:W3CDTF">2023-02-14T19:16:28Z</dcterms:modified>
</cp:coreProperties>
</file>