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atch\2021\BALANCES 2021\ESTADOS FINANCIEROS COMUNICACIONES MARZO 2021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0">'SITUACION FINANCIERA'!$A$1:$I$199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I76" i="2"/>
  <c r="D39" i="2"/>
  <c r="I39" i="2"/>
  <c r="I37" i="2" s="1"/>
  <c r="I31" i="2"/>
  <c r="I27" i="2"/>
  <c r="I22" i="2"/>
  <c r="D17" i="2"/>
  <c r="I13" i="2"/>
  <c r="D13" i="2"/>
  <c r="D62" i="1"/>
  <c r="D59" i="1"/>
  <c r="D65" i="1" s="1"/>
  <c r="D52" i="1"/>
  <c r="D47" i="1"/>
  <c r="D20" i="1"/>
  <c r="D18" i="1"/>
  <c r="D16" i="1" s="1"/>
  <c r="D12" i="1"/>
  <c r="D10" i="1" l="1"/>
  <c r="D28" i="1"/>
  <c r="D39" i="1"/>
  <c r="D23" i="2"/>
  <c r="D11" i="2" s="1"/>
  <c r="D44" i="2"/>
  <c r="D67" i="2"/>
  <c r="I11" i="2"/>
  <c r="I44" i="2" s="1"/>
  <c r="D26" i="1" l="1"/>
  <c r="D57" i="1" s="1"/>
  <c r="D68" i="1" s="1"/>
  <c r="D71" i="1" s="1"/>
  <c r="I53" i="2" s="1"/>
  <c r="I49" i="2" s="1"/>
  <c r="I55" i="2" s="1"/>
  <c r="I73" i="2" s="1"/>
  <c r="D37" i="2"/>
  <c r="D73" i="2" s="1"/>
</calcChain>
</file>

<file path=xl/sharedStrings.xml><?xml version="1.0" encoding="utf-8"?>
<sst xmlns="http://schemas.openxmlformats.org/spreadsheetml/2006/main" count="142" uniqueCount="126">
  <si>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</si>
  <si>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</si>
  <si>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</si>
  <si>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</si>
  <si>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</si>
  <si>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</si>
  <si>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</si>
  <si>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</si>
  <si>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</si>
  <si>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</si>
  <si>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</si>
  <si>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</si>
  <si>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</si>
  <si>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</si>
  <si>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</si>
  <si>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</si>
  <si>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</si>
  <si>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</si>
  <si>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</si>
  <si>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</si>
  <si>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</si>
  <si>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</si>
  <si>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</si>
  <si>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</si>
  <si>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</si>
  <si>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</si>
  <si>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</si>
  <si>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</si>
  <si>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</si>
  <si>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</si>
  <si>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</si>
  <si>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</si>
  <si>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</si>
  <si>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</si>
  <si>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</si>
  <si>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</si>
  <si>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</si>
  <si>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</si>
  <si>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</si>
  <si>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</si>
  <si>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DIEGO ANDRÉS MORENO BEDOYA</t>
  </si>
  <si>
    <t>FRANCISCO LUIS VALENCIA CARVAJAL</t>
  </si>
  <si>
    <t>Director</t>
  </si>
  <si>
    <t>Profesional Esp. con funciones de Contador de la UAECOB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</si>
  <si>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</si>
  <si>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</si>
  <si>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</si>
  <si>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</si>
  <si>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</si>
  <si>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</si>
  <si>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</si>
  <si>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</si>
  <si>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</si>
  <si>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</si>
  <si>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</si>
  <si>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</si>
  <si>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</si>
  <si>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</si>
  <si>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</si>
  <si>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</si>
  <si>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</si>
  <si>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</si>
  <si>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</si>
  <si>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</si>
  <si>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</si>
  <si>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</si>
  <si>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</si>
  <si>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</si>
  <si>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</si>
  <si>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</si>
  <si>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</si>
  <si>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</si>
  <si>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</si>
  <si>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</si>
  <si>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</si>
  <si>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</si>
  <si>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</si>
  <si>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</si>
  <si>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</si>
  <si>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</si>
  <si>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</si>
  <si>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</si>
  <si>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</si>
  <si>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</si>
  <si>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</si>
  <si>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</si>
  <si>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</si>
  <si>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</si>
  <si>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</si>
  <si>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</si>
  <si>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</si>
  <si>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</si>
  <si>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</si>
  <si>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</si>
  <si>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</si>
  <si>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</si>
  <si>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</si>
  <si>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</si>
  <si>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</si>
  <si>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</si>
  <si>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</si>
  <si>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</si>
  <si>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</si>
  <si>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</si>
  <si>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</si>
  <si>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</si>
  <si>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</si>
  <si>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</si>
  <si>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</si>
  <si>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</si>
  <si>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</si>
  <si>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</si>
  <si>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</si>
  <si>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</si>
  <si>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</si>
  <si>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</si>
  <si>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</si>
  <si>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</si>
  <si>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</si>
  <si>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</si>
  <si>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</si>
  <si>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</si>
  <si>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</si>
  <si>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 xml:space="preserve">Director </t>
  </si>
  <si>
    <t xml:space="preserve">A 31 DE AGOSTO DE 2021 </t>
  </si>
  <si>
    <t>DEL 01 DE ENERO AL 31 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</si>
</sst>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\-yyyy;@"/>
    <numFmt numFmtId="165" formatCode="_(* #,##0.00_);_(* \(#,##0.00\);_(* &quot;-&quot;??_);_(@_)"/>
    <numFmt numFmtId="166" formatCode="_-* #,##0.00\ [$€-1]_-;\-* #,##0.00\ [$€-1]_-;_-* &quot;-&quot;??\ [$€-1]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2" fillId="2" borderId="1" xfId="1" applyFont="1" applyFill="1" applyBorder="1" applyAlignment="1" applyProtection="1">
      <alignment horizontal="centerContinuous"/>
    </xf>
    <xf numFmtId="0" fontId="2" fillId="2" borderId="2" xfId="1" applyFont="1" applyFill="1" applyBorder="1" applyAlignment="1" applyProtection="1">
      <alignment horizontal="centerContinuous"/>
    </xf>
    <xf numFmtId="0" fontId="3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3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2" fillId="2" borderId="4" xfId="1" applyFont="1" applyFill="1" applyBorder="1" applyAlignment="1" applyProtection="1">
      <alignment horizontal="centerContinuous"/>
    </xf>
    <xf numFmtId="0" fontId="2" fillId="2" borderId="5" xfId="1" applyFont="1" applyFill="1" applyBorder="1" applyAlignment="1" applyProtection="1">
      <alignment horizontal="centerContinuous"/>
    </xf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3" fontId="9" fillId="4" borderId="0" xfId="1" applyNumberFormat="1" applyFont="1" applyFill="1" applyBorder="1"/>
    <xf numFmtId="165" fontId="11" fillId="3" borderId="0" xfId="1" applyNumberFormat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0" fontId="14" fillId="3" borderId="0" xfId="1" applyFont="1" applyFill="1" applyAlignment="1">
      <alignment horizontal="centerContinuous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14" fillId="3" borderId="0" xfId="1" applyFont="1" applyFill="1" applyAlignment="1" applyProtection="1">
      <alignment horizontal="centerContinuous"/>
      <protection locked="0"/>
    </xf>
    <xf numFmtId="0" fontId="9" fillId="3" borderId="0" xfId="1" applyFont="1" applyFill="1" applyAlignment="1" applyProtection="1">
      <alignment horizontal="left"/>
      <protection locked="0"/>
    </xf>
    <xf numFmtId="0" fontId="3" fillId="3" borderId="0" xfId="1" applyFont="1" applyFill="1" applyAlignment="1" applyProtection="1">
      <alignment horizontal="left"/>
      <protection locked="0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15" fillId="5" borderId="0" xfId="1" applyFont="1" applyFill="1" applyBorder="1" applyAlignment="1" applyProtection="1">
      <alignment horizontal="center"/>
      <protection locked="0"/>
    </xf>
    <xf numFmtId="0" fontId="16" fillId="5" borderId="0" xfId="1" applyFont="1" applyFill="1" applyBorder="1" applyAlignment="1" applyProtection="1">
      <alignment horizontal="centerContinuous"/>
      <protection locked="0"/>
    </xf>
    <xf numFmtId="3" fontId="16" fillId="5" borderId="0" xfId="1" applyNumberFormat="1" applyFont="1" applyFill="1" applyBorder="1" applyAlignment="1" applyProtection="1">
      <alignment horizontal="centerContinuous"/>
      <protection locked="0"/>
    </xf>
    <xf numFmtId="0" fontId="7" fillId="3" borderId="0" xfId="1" applyFont="1" applyFill="1" applyProtection="1">
      <protection locked="0"/>
    </xf>
    <xf numFmtId="0" fontId="5" fillId="5" borderId="0" xfId="1" applyFont="1" applyFill="1" applyBorder="1" applyAlignment="1" applyProtection="1">
      <alignment horizontal="centerContinuous"/>
      <protection locked="0"/>
    </xf>
    <xf numFmtId="3" fontId="5" fillId="5" borderId="0" xfId="1" applyNumberFormat="1" applyFont="1" applyFill="1" applyBorder="1" applyAlignment="1" applyProtection="1">
      <alignment horizontal="centerContinuous"/>
      <protection locked="0"/>
    </xf>
    <xf numFmtId="0" fontId="12" fillId="5" borderId="0" xfId="1" quotePrefix="1" applyFont="1" applyFill="1" applyBorder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centerContinuous"/>
      <protection locked="0"/>
    </xf>
    <xf numFmtId="0" fontId="15" fillId="5" borderId="0" xfId="1" applyFont="1" applyFill="1" applyBorder="1" applyAlignment="1" applyProtection="1">
      <alignment horizontal="centerContinuous"/>
      <protection locked="0"/>
    </xf>
    <xf numFmtId="0" fontId="17" fillId="3" borderId="0" xfId="1" quotePrefix="1" applyFont="1" applyFill="1" applyBorder="1" applyAlignment="1">
      <alignment horizontal="left"/>
    </xf>
    <xf numFmtId="0" fontId="18" fillId="3" borderId="0" xfId="1" applyFont="1" applyFill="1" applyBorder="1"/>
    <xf numFmtId="0" fontId="19" fillId="3" borderId="0" xfId="1" applyFont="1" applyFill="1" applyBorder="1" applyAlignment="1">
      <alignment horizontal="centerContinuous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6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20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9" fillId="3" borderId="0" xfId="1" applyFont="1" applyFill="1" applyBorder="1"/>
    <xf numFmtId="0" fontId="14" fillId="3" borderId="0" xfId="1" applyFont="1" applyFill="1" applyBorder="1"/>
    <xf numFmtId="0" fontId="19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4" borderId="0" xfId="1" applyNumberFormat="1" applyFont="1" applyFill="1" applyBorder="1" applyAlignment="1">
      <alignment horizontal="left"/>
    </xf>
    <xf numFmtId="3" fontId="3" fillId="4" borderId="0" xfId="1" applyNumberFormat="1" applyFont="1" applyFill="1" applyBorder="1" applyAlignment="1">
      <alignment horizontal="left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2" fillId="3" borderId="0" xfId="1" applyFont="1" applyFill="1" applyBorder="1" applyAlignment="1" applyProtection="1">
      <alignment horizontal="left"/>
      <protection locked="0"/>
    </xf>
    <xf numFmtId="0" fontId="14" fillId="3" borderId="0" xfId="1" applyFont="1" applyFill="1" applyBorder="1" applyProtection="1">
      <protection locked="0"/>
    </xf>
    <xf numFmtId="0" fontId="15" fillId="5" borderId="0" xfId="1" applyFont="1" applyFill="1" applyBorder="1" applyAlignment="1" applyProtection="1">
      <protection locked="0"/>
    </xf>
    <xf numFmtId="0" fontId="3" fillId="3" borderId="0" xfId="1" applyFont="1" applyFill="1" applyBorder="1" applyProtection="1">
      <protection locked="0"/>
    </xf>
    <xf numFmtId="0" fontId="5" fillId="3" borderId="0" xfId="1" applyFont="1" applyFill="1" applyBorder="1" applyProtection="1">
      <protection locked="0"/>
    </xf>
    <xf numFmtId="0" fontId="16" fillId="5" borderId="0" xfId="1" applyFont="1" applyFill="1" applyBorder="1" applyAlignment="1" applyProtection="1">
      <alignment horizontal="center"/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49" fontId="9" fillId="5" borderId="0" xfId="2" applyNumberFormat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2" fillId="2" borderId="8" xfId="1" applyFont="1" applyFill="1" applyBorder="1" applyAlignment="1" applyProtection="1">
      <alignment horizontal="centerContinuous"/>
    </xf>
    <xf numFmtId="0" fontId="4" fillId="2" borderId="9" xfId="1" applyFont="1" applyFill="1" applyBorder="1" applyAlignment="1" applyProtection="1">
      <alignment horizontal="centerContinuous"/>
    </xf>
    <xf numFmtId="0" fontId="6" fillId="2" borderId="9" xfId="1" applyFont="1" applyFill="1" applyBorder="1" applyAlignment="1" applyProtection="1">
      <alignment horizontal="centerContinuous"/>
    </xf>
    <xf numFmtId="0" fontId="2" fillId="2" borderId="10" xfId="1" applyFont="1" applyFill="1" applyBorder="1" applyAlignment="1" applyProtection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20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21" fillId="3" borderId="0" xfId="1" applyNumberFormat="1" applyFont="1" applyFill="1" applyBorder="1" applyProtection="1"/>
    <xf numFmtId="0" fontId="1" fillId="0" borderId="0" xfId="1" applyFont="1" applyProtection="1">
      <protection locked="0"/>
    </xf>
    <xf numFmtId="0" fontId="1" fillId="0" borderId="0" xfId="1" applyFont="1"/>
    <xf numFmtId="0" fontId="1" fillId="3" borderId="0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0" fontId="12" fillId="3" borderId="0" xfId="1" applyFont="1" applyFill="1" applyBorder="1"/>
    <xf numFmtId="0" fontId="10" fillId="3" borderId="0" xfId="1" applyFont="1" applyFill="1" applyBorder="1" applyProtection="1">
      <protection locked="0"/>
    </xf>
    <xf numFmtId="0" fontId="7" fillId="3" borderId="0" xfId="1" applyFont="1" applyFill="1" applyBorder="1" applyProtection="1">
      <protection locked="0"/>
    </xf>
    <xf numFmtId="3" fontId="7" fillId="3" borderId="0" xfId="1" applyNumberFormat="1" applyFont="1" applyFill="1" applyBorder="1"/>
    <xf numFmtId="3" fontId="3" fillId="4" borderId="0" xfId="1" applyNumberFormat="1" applyFont="1" applyFill="1" applyBorder="1" applyProtection="1">
      <protection locked="0"/>
    </xf>
    <xf numFmtId="4" fontId="22" fillId="3" borderId="0" xfId="1" applyNumberFormat="1" applyFont="1" applyFill="1" applyBorder="1" applyProtection="1">
      <protection locked="0"/>
    </xf>
    <xf numFmtId="0" fontId="15" fillId="5" borderId="0" xfId="1" applyFont="1" applyFill="1" applyBorder="1" applyAlignment="1" applyProtection="1">
      <alignment horizontal="center" vertical="center" wrapText="1"/>
      <protection locked="0"/>
    </xf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3" fontId="9" fillId="5" borderId="0" xfId="1" applyNumberFormat="1" applyFont="1" applyFill="1" applyBorder="1" applyAlignment="1" applyProtection="1">
      <alignment horizontal="left"/>
      <protection locked="0"/>
    </xf>
    <xf numFmtId="0" fontId="9" fillId="5" borderId="0" xfId="1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366"/>
  <sheetViews>
    <sheetView zoomScale="50" zoomScaleNormal="50" workbookViewId="0">
      <selection activeCell="I24" sqref="I24"/>
    </sheetView>
  </sheetViews>
  <sheetFormatPr baseColWidth="10" defaultRowHeight="12.75" x14ac:dyDescent="0.2"/>
  <cols>
    <col min="1" max="1" width="9.7109375" style="101" customWidth="1"/>
    <col min="2" max="2" width="85.85546875" style="102" customWidth="1"/>
    <col min="3" max="3" width="27.85546875" style="102" customWidth="1"/>
    <col min="4" max="4" width="29" style="103" bestFit="1" customWidth="1"/>
    <col min="5" max="5" width="6.7109375" style="103" customWidth="1"/>
    <col min="6" max="6" width="9.7109375" style="90" customWidth="1"/>
    <col min="7" max="7" width="83.5703125" style="90" customWidth="1"/>
    <col min="8" max="8" width="18.42578125" style="90" customWidth="1"/>
    <col min="9" max="9" width="29.5703125" style="90" bestFit="1" customWidth="1"/>
    <col min="10" max="16384" width="11.42578125" style="90"/>
  </cols>
  <sheetData>
    <row r="1" spans="1:9" ht="27" customHeight="1" x14ac:dyDescent="0.35">
      <c r="A1" s="62"/>
      <c r="B1" s="134"/>
      <c r="C1" s="134"/>
      <c r="D1" s="135"/>
      <c r="E1" s="135"/>
      <c r="F1" s="134"/>
      <c r="G1" s="134"/>
      <c r="H1" s="134"/>
      <c r="I1" s="136"/>
    </row>
    <row r="2" spans="1:9" s="7" customFormat="1" ht="27" customHeight="1" x14ac:dyDescent="0.4">
      <c r="A2" s="63" t="s">
        <v>0</v>
      </c>
      <c r="B2" s="6"/>
      <c r="C2" s="6"/>
      <c r="D2" s="5"/>
      <c r="E2" s="5"/>
      <c r="F2" s="6"/>
      <c r="G2" s="6"/>
      <c r="H2" s="6"/>
      <c r="I2" s="110"/>
    </row>
    <row r="3" spans="1:9" s="7" customFormat="1" ht="27" customHeight="1" x14ac:dyDescent="0.4">
      <c r="A3" s="63" t="s">
        <v>45</v>
      </c>
      <c r="B3" s="6"/>
      <c r="C3" s="6"/>
      <c r="D3" s="5"/>
      <c r="E3" s="5"/>
      <c r="F3" s="6"/>
      <c r="G3" s="6"/>
      <c r="H3" s="6"/>
      <c r="I3" s="110"/>
    </row>
    <row r="4" spans="1:9" s="7" customFormat="1" ht="27" customHeight="1" x14ac:dyDescent="0.4">
      <c r="A4" s="8" t="s">
        <v>124</v>
      </c>
      <c r="B4" s="64"/>
      <c r="C4" s="64"/>
      <c r="D4" s="5"/>
      <c r="E4" s="5"/>
      <c r="F4" s="6"/>
      <c r="G4" s="6"/>
      <c r="H4" s="6"/>
      <c r="I4" s="110"/>
    </row>
    <row r="5" spans="1:9" s="12" customFormat="1" ht="27" customHeight="1" x14ac:dyDescent="0.35">
      <c r="A5" s="65" t="s">
        <v>46</v>
      </c>
      <c r="B5" s="11"/>
      <c r="C5" s="11"/>
      <c r="D5" s="10"/>
      <c r="E5" s="10"/>
      <c r="F5" s="11"/>
      <c r="G5" s="11"/>
      <c r="H5" s="11"/>
      <c r="I5" s="111"/>
    </row>
    <row r="6" spans="1:9" ht="27" customHeight="1" thickBot="1" x14ac:dyDescent="0.4">
      <c r="A6" s="66"/>
      <c r="B6" s="137"/>
      <c r="C6" s="137"/>
      <c r="D6" s="138"/>
      <c r="E6" s="138"/>
      <c r="F6" s="137"/>
      <c r="G6" s="137"/>
      <c r="H6" s="137"/>
      <c r="I6" s="139"/>
    </row>
    <row r="7" spans="1:9" ht="27" customHeight="1" x14ac:dyDescent="0.35">
      <c r="A7" s="67"/>
      <c r="B7" s="140"/>
      <c r="C7" s="140"/>
      <c r="D7" s="68"/>
      <c r="E7" s="68"/>
      <c r="F7" s="141"/>
      <c r="G7" s="141"/>
      <c r="H7" s="141"/>
      <c r="I7" s="69"/>
    </row>
    <row r="8" spans="1:9" s="12" customFormat="1" ht="27" customHeight="1" x14ac:dyDescent="0.4">
      <c r="A8" s="70"/>
      <c r="B8" s="71"/>
      <c r="C8" s="71"/>
      <c r="D8" s="18"/>
      <c r="E8" s="18"/>
      <c r="F8" s="72"/>
      <c r="G8" s="72"/>
      <c r="H8" s="72"/>
      <c r="I8" s="18"/>
    </row>
    <row r="9" spans="1:9" s="76" customFormat="1" ht="27" customHeight="1" x14ac:dyDescent="0.4">
      <c r="A9" s="73">
        <v>1</v>
      </c>
      <c r="B9" s="30" t="s">
        <v>47</v>
      </c>
      <c r="C9" s="30"/>
      <c r="D9" s="74"/>
      <c r="E9" s="74"/>
      <c r="F9" s="30">
        <v>2</v>
      </c>
      <c r="G9" s="30" t="s">
        <v>48</v>
      </c>
      <c r="H9" s="30"/>
      <c r="I9" s="75"/>
    </row>
    <row r="10" spans="1:9" s="76" customFormat="1" ht="27" customHeight="1" x14ac:dyDescent="0.4">
      <c r="A10" s="77"/>
      <c r="B10" s="30"/>
      <c r="C10" s="30"/>
      <c r="D10" s="74"/>
      <c r="E10" s="74"/>
      <c r="F10" s="30"/>
      <c r="G10" s="30"/>
      <c r="H10" s="30"/>
      <c r="I10" s="75"/>
    </row>
    <row r="11" spans="1:9" s="78" customFormat="1" ht="27" customHeight="1" x14ac:dyDescent="0.4">
      <c r="A11" s="73"/>
      <c r="B11" s="30" t="s">
        <v>49</v>
      </c>
      <c r="C11" s="30"/>
      <c r="D11" s="119">
        <f>+D13+D17+D23</f>
        <v>2837725372.6300001</v>
      </c>
      <c r="E11" s="104"/>
      <c r="F11" s="30"/>
      <c r="G11" s="30" t="s">
        <v>49</v>
      </c>
      <c r="H11" s="30"/>
      <c r="I11" s="142">
        <f>I13+I22+I27+I31</f>
        <v>18699913345.689999</v>
      </c>
    </row>
    <row r="12" spans="1:9" s="145" customFormat="1" ht="27" customHeight="1" x14ac:dyDescent="0.3">
      <c r="A12" s="79"/>
      <c r="B12" s="80"/>
      <c r="C12" s="80"/>
      <c r="D12" s="143"/>
      <c r="E12" s="143"/>
      <c r="F12" s="80"/>
      <c r="G12" s="80"/>
      <c r="H12" s="80"/>
      <c r="I12" s="144"/>
    </row>
    <row r="13" spans="1:9" s="3" customFormat="1" ht="27" customHeight="1" x14ac:dyDescent="0.35">
      <c r="A13" s="107">
        <v>11</v>
      </c>
      <c r="B13" s="107" t="s">
        <v>50</v>
      </c>
      <c r="C13" s="121"/>
      <c r="D13" s="125">
        <f>SUM(D15:D15)</f>
        <v>0</v>
      </c>
      <c r="E13" s="105"/>
      <c r="F13" s="107">
        <v>24</v>
      </c>
      <c r="G13" s="107" t="s">
        <v>51</v>
      </c>
      <c r="H13" s="121"/>
      <c r="I13" s="146">
        <f>SUM(I15:I21)</f>
        <v>1091800984.01</v>
      </c>
    </row>
    <row r="14" spans="1:9" s="25" customFormat="1" ht="27" customHeight="1" x14ac:dyDescent="0.35">
      <c r="A14" s="107"/>
      <c r="B14" s="107"/>
      <c r="C14" s="109"/>
      <c r="D14" s="105"/>
      <c r="E14" s="105"/>
      <c r="F14" s="90"/>
      <c r="G14" s="90"/>
      <c r="H14" s="91"/>
      <c r="I14" s="90"/>
    </row>
    <row r="15" spans="1:9" s="25" customFormat="1" ht="27" customHeight="1" x14ac:dyDescent="0.3">
      <c r="A15" s="21">
        <v>1105</v>
      </c>
      <c r="B15" s="21" t="s">
        <v>52</v>
      </c>
      <c r="C15" s="81"/>
      <c r="D15" s="20">
        <v>0</v>
      </c>
      <c r="E15" s="20"/>
      <c r="F15" s="21">
        <v>2401</v>
      </c>
      <c r="G15" s="21" t="s">
        <v>53</v>
      </c>
      <c r="H15" s="81"/>
      <c r="I15" s="82">
        <v>1075178486.01</v>
      </c>
    </row>
    <row r="16" spans="1:9" s="83" customFormat="1" ht="27" customHeight="1" x14ac:dyDescent="0.3">
      <c r="A16" s="21"/>
      <c r="B16" s="21"/>
      <c r="C16" s="81"/>
      <c r="D16" s="20"/>
      <c r="E16" s="20"/>
      <c r="F16" s="21">
        <v>2424</v>
      </c>
      <c r="G16" s="21" t="s">
        <v>54</v>
      </c>
      <c r="H16" s="81"/>
      <c r="I16" s="82">
        <v>16622498</v>
      </c>
    </row>
    <row r="17" spans="1:9" s="84" customFormat="1" ht="27" customHeight="1" x14ac:dyDescent="0.35">
      <c r="A17" s="107">
        <v>13</v>
      </c>
      <c r="B17" s="107" t="s">
        <v>55</v>
      </c>
      <c r="C17" s="121"/>
      <c r="D17" s="125">
        <f>SUM(D18:D21)</f>
        <v>907686644.63</v>
      </c>
      <c r="E17" s="20"/>
      <c r="F17" s="21">
        <v>2436</v>
      </c>
      <c r="G17" s="21" t="s">
        <v>56</v>
      </c>
      <c r="H17" s="81"/>
      <c r="I17" s="82">
        <v>0</v>
      </c>
    </row>
    <row r="18" spans="1:9" s="84" customFormat="1" ht="27" customHeight="1" x14ac:dyDescent="0.35">
      <c r="A18" s="107"/>
      <c r="B18" s="107"/>
      <c r="C18" s="109"/>
      <c r="D18" s="105"/>
      <c r="E18" s="20"/>
      <c r="F18" s="21">
        <v>2460</v>
      </c>
      <c r="G18" s="21" t="s">
        <v>57</v>
      </c>
      <c r="H18" s="91"/>
      <c r="I18" s="82">
        <v>0</v>
      </c>
    </row>
    <row r="19" spans="1:9" ht="27" customHeight="1" x14ac:dyDescent="0.3">
      <c r="A19" s="21">
        <v>1384</v>
      </c>
      <c r="B19" s="21" t="s">
        <v>58</v>
      </c>
      <c r="C19" s="81"/>
      <c r="D19" s="20">
        <v>907686644.63</v>
      </c>
      <c r="E19" s="20"/>
      <c r="F19" s="21">
        <v>2460</v>
      </c>
      <c r="G19" s="21" t="s">
        <v>57</v>
      </c>
      <c r="H19" s="81"/>
      <c r="I19" s="82">
        <v>0</v>
      </c>
    </row>
    <row r="20" spans="1:9" ht="27" customHeight="1" x14ac:dyDescent="0.35">
      <c r="A20" s="21">
        <v>1385</v>
      </c>
      <c r="B20" s="21" t="s">
        <v>59</v>
      </c>
      <c r="C20" s="81"/>
      <c r="D20" s="20">
        <v>0</v>
      </c>
      <c r="E20" s="105"/>
      <c r="F20" s="21">
        <v>2490</v>
      </c>
      <c r="G20" s="21" t="s">
        <v>60</v>
      </c>
      <c r="H20" s="81"/>
      <c r="I20" s="82">
        <v>0</v>
      </c>
    </row>
    <row r="21" spans="1:9" ht="27" customHeight="1" x14ac:dyDescent="0.35">
      <c r="A21" s="21">
        <v>1386</v>
      </c>
      <c r="B21" s="21" t="s">
        <v>61</v>
      </c>
      <c r="C21" s="81"/>
      <c r="D21" s="20">
        <v>0</v>
      </c>
      <c r="E21" s="105"/>
    </row>
    <row r="22" spans="1:9" ht="27" customHeight="1" x14ac:dyDescent="0.35">
      <c r="A22" s="90"/>
      <c r="B22" s="90"/>
      <c r="C22" s="90"/>
      <c r="D22" s="90"/>
      <c r="E22" s="20"/>
      <c r="F22" s="107">
        <v>25</v>
      </c>
      <c r="G22" s="107" t="s">
        <v>62</v>
      </c>
      <c r="H22" s="121"/>
      <c r="I22" s="146">
        <f>SUM(I24:I25)</f>
        <v>9728562302</v>
      </c>
    </row>
    <row r="23" spans="1:9" ht="27" customHeight="1" x14ac:dyDescent="0.35">
      <c r="A23" s="107">
        <v>19</v>
      </c>
      <c r="B23" s="107" t="s">
        <v>63</v>
      </c>
      <c r="C23" s="121"/>
      <c r="D23" s="125">
        <f>SUM(D25:D34)</f>
        <v>1930038728</v>
      </c>
      <c r="E23" s="20"/>
      <c r="F23" s="83"/>
      <c r="G23" s="83"/>
      <c r="H23" s="85"/>
      <c r="I23" s="83"/>
    </row>
    <row r="24" spans="1:9" s="84" customFormat="1" ht="27" customHeight="1" x14ac:dyDescent="0.35">
      <c r="A24" s="107"/>
      <c r="B24" s="107"/>
      <c r="C24" s="109"/>
      <c r="D24" s="105"/>
      <c r="E24" s="20"/>
      <c r="F24" s="21">
        <v>2511</v>
      </c>
      <c r="G24" s="21" t="s">
        <v>64</v>
      </c>
      <c r="H24" s="81"/>
      <c r="I24" s="82">
        <v>9728562302</v>
      </c>
    </row>
    <row r="25" spans="1:9" s="84" customFormat="1" ht="27" customHeight="1" x14ac:dyDescent="0.3">
      <c r="A25" s="21">
        <v>1901</v>
      </c>
      <c r="B25" s="21" t="s">
        <v>65</v>
      </c>
      <c r="C25" s="81"/>
      <c r="D25" s="19">
        <v>0</v>
      </c>
      <c r="E25" s="20"/>
      <c r="F25" s="21">
        <v>2512</v>
      </c>
      <c r="G25" s="21" t="s">
        <v>66</v>
      </c>
      <c r="H25" s="91"/>
      <c r="I25" s="82">
        <v>0</v>
      </c>
    </row>
    <row r="26" spans="1:9" s="84" customFormat="1" ht="27" customHeight="1" x14ac:dyDescent="0.3">
      <c r="A26" s="21">
        <v>1902</v>
      </c>
      <c r="B26" s="21" t="s">
        <v>67</v>
      </c>
      <c r="C26" s="81"/>
      <c r="D26" s="19">
        <v>59959577</v>
      </c>
      <c r="E26" s="20"/>
      <c r="F26" s="140"/>
      <c r="G26" s="140"/>
      <c r="H26" s="147"/>
      <c r="I26" s="148"/>
    </row>
    <row r="27" spans="1:9" s="84" customFormat="1" ht="27" customHeight="1" x14ac:dyDescent="0.35">
      <c r="A27" s="21">
        <v>1905</v>
      </c>
      <c r="B27" s="21" t="s">
        <v>68</v>
      </c>
      <c r="C27" s="81"/>
      <c r="D27" s="19">
        <v>1870079151</v>
      </c>
      <c r="E27" s="20"/>
      <c r="F27" s="107">
        <v>27</v>
      </c>
      <c r="G27" s="107" t="s">
        <v>69</v>
      </c>
      <c r="H27" s="121"/>
      <c r="I27" s="146">
        <f>SUM(I29:I30)</f>
        <v>6331149568</v>
      </c>
    </row>
    <row r="28" spans="1:9" s="84" customFormat="1" ht="27" customHeight="1" x14ac:dyDescent="0.3">
      <c r="A28" s="21">
        <v>1915</v>
      </c>
      <c r="B28" s="21" t="s">
        <v>70</v>
      </c>
      <c r="C28" s="81"/>
      <c r="D28" s="19">
        <v>0</v>
      </c>
      <c r="E28" s="20"/>
      <c r="F28" s="90"/>
      <c r="G28" s="90"/>
      <c r="H28" s="91"/>
      <c r="I28" s="90"/>
    </row>
    <row r="29" spans="1:9" s="84" customFormat="1" ht="27" customHeight="1" x14ac:dyDescent="0.3">
      <c r="A29" s="21">
        <v>1906</v>
      </c>
      <c r="B29" s="21" t="s">
        <v>71</v>
      </c>
      <c r="C29" s="81"/>
      <c r="D29" s="19">
        <v>0</v>
      </c>
      <c r="E29" s="20"/>
      <c r="F29" s="21">
        <v>2701</v>
      </c>
      <c r="G29" s="21" t="s">
        <v>72</v>
      </c>
      <c r="H29" s="81"/>
      <c r="I29" s="82">
        <v>6331149568</v>
      </c>
    </row>
    <row r="30" spans="1:9" s="84" customFormat="1" ht="21" customHeight="1" x14ac:dyDescent="0.3">
      <c r="A30" s="21">
        <v>1908</v>
      </c>
      <c r="B30" s="21" t="s">
        <v>73</v>
      </c>
      <c r="C30" s="86"/>
      <c r="D30" s="19">
        <v>0</v>
      </c>
      <c r="E30" s="20"/>
      <c r="F30" s="21"/>
      <c r="G30" s="21"/>
      <c r="H30" s="81"/>
      <c r="I30" s="82"/>
    </row>
    <row r="31" spans="1:9" s="84" customFormat="1" ht="27" customHeight="1" x14ac:dyDescent="0.35">
      <c r="A31" s="21">
        <v>1925</v>
      </c>
      <c r="B31" s="21" t="s">
        <v>74</v>
      </c>
      <c r="C31" s="81"/>
      <c r="D31" s="19">
        <v>0</v>
      </c>
      <c r="E31" s="20"/>
      <c r="F31" s="107">
        <v>29</v>
      </c>
      <c r="G31" s="107" t="s">
        <v>75</v>
      </c>
      <c r="H31" s="121"/>
      <c r="I31" s="146">
        <f>SUM(I33:I36)</f>
        <v>1548400491.6800001</v>
      </c>
    </row>
    <row r="32" spans="1:9" s="84" customFormat="1" ht="27" customHeight="1" x14ac:dyDescent="0.3">
      <c r="A32" s="21">
        <v>1926</v>
      </c>
      <c r="B32" s="21" t="s">
        <v>76</v>
      </c>
      <c r="C32" s="81"/>
      <c r="D32" s="19">
        <v>0</v>
      </c>
      <c r="E32" s="20"/>
      <c r="F32" s="90"/>
      <c r="G32" s="90"/>
      <c r="H32" s="91"/>
      <c r="I32" s="90"/>
    </row>
    <row r="33" spans="1:9" s="84" customFormat="1" ht="27" customHeight="1" x14ac:dyDescent="0.3">
      <c r="A33" s="21">
        <v>1930</v>
      </c>
      <c r="B33" s="21" t="s">
        <v>77</v>
      </c>
      <c r="C33" s="81"/>
      <c r="D33" s="19">
        <v>0</v>
      </c>
      <c r="E33" s="103"/>
      <c r="F33" s="21">
        <v>2905</v>
      </c>
      <c r="G33" s="21" t="s">
        <v>78</v>
      </c>
      <c r="H33" s="81"/>
      <c r="I33" s="82">
        <v>0</v>
      </c>
    </row>
    <row r="34" spans="1:9" ht="27" customHeight="1" x14ac:dyDescent="0.3">
      <c r="A34" s="21">
        <v>1935</v>
      </c>
      <c r="B34" s="21" t="s">
        <v>79</v>
      </c>
      <c r="C34" s="81"/>
      <c r="D34" s="19">
        <v>0</v>
      </c>
      <c r="F34" s="21">
        <v>2910</v>
      </c>
      <c r="G34" s="21" t="s">
        <v>80</v>
      </c>
      <c r="H34" s="81"/>
      <c r="I34" s="82">
        <v>1548400491.6800001</v>
      </c>
    </row>
    <row r="35" spans="1:9" ht="27" customHeight="1" x14ac:dyDescent="0.3">
      <c r="A35" s="21"/>
      <c r="B35" s="21"/>
      <c r="C35" s="81"/>
      <c r="D35" s="19"/>
      <c r="F35" s="21"/>
      <c r="G35" s="21"/>
      <c r="H35" s="81"/>
      <c r="I35" s="82"/>
    </row>
    <row r="36" spans="1:9" ht="27" customHeight="1" x14ac:dyDescent="0.35">
      <c r="A36" s="21"/>
      <c r="B36" s="21"/>
      <c r="C36" s="81"/>
      <c r="D36" s="19"/>
      <c r="E36" s="105"/>
      <c r="F36" s="21"/>
      <c r="G36" s="21"/>
      <c r="H36" s="81"/>
      <c r="I36" s="82"/>
    </row>
    <row r="37" spans="1:9" ht="27" customHeight="1" x14ac:dyDescent="0.4">
      <c r="A37" s="21"/>
      <c r="B37" s="30" t="s">
        <v>81</v>
      </c>
      <c r="C37" s="87"/>
      <c r="D37" s="119">
        <f>D39+D44+D67</f>
        <v>69534044854.149994</v>
      </c>
      <c r="E37" s="105"/>
      <c r="F37" s="84"/>
      <c r="G37" s="30" t="s">
        <v>81</v>
      </c>
      <c r="H37" s="87"/>
      <c r="I37" s="142">
        <f>+I97+I39</f>
        <v>4852676252</v>
      </c>
    </row>
    <row r="38" spans="1:9" s="84" customFormat="1" ht="27" customHeight="1" x14ac:dyDescent="0.3">
      <c r="A38" s="21"/>
      <c r="E38" s="20"/>
    </row>
    <row r="39" spans="1:9" ht="27" customHeight="1" x14ac:dyDescent="0.35">
      <c r="A39" s="107">
        <v>13</v>
      </c>
      <c r="B39" s="107" t="s">
        <v>82</v>
      </c>
      <c r="C39" s="109"/>
      <c r="D39" s="125">
        <f>SUM(D41:D42)</f>
        <v>0</v>
      </c>
      <c r="E39" s="149"/>
      <c r="F39" s="107">
        <v>25</v>
      </c>
      <c r="G39" s="107" t="s">
        <v>62</v>
      </c>
      <c r="H39" s="121"/>
      <c r="I39" s="146">
        <f>SUM(I41:I41)</f>
        <v>4852676252</v>
      </c>
    </row>
    <row r="40" spans="1:9" ht="27" customHeight="1" x14ac:dyDescent="0.35">
      <c r="A40" s="107"/>
      <c r="B40" s="107"/>
      <c r="C40" s="109"/>
      <c r="D40" s="105"/>
      <c r="F40" s="83"/>
      <c r="G40" s="83"/>
      <c r="H40" s="85"/>
      <c r="I40" s="83"/>
    </row>
    <row r="41" spans="1:9" ht="27" customHeight="1" x14ac:dyDescent="0.35">
      <c r="A41" s="21">
        <v>1385</v>
      </c>
      <c r="B41" s="21" t="s">
        <v>59</v>
      </c>
      <c r="C41" s="81"/>
      <c r="D41" s="20">
        <v>50348875.960000001</v>
      </c>
      <c r="E41" s="105"/>
      <c r="F41" s="21">
        <v>2512</v>
      </c>
      <c r="G41" s="21" t="s">
        <v>66</v>
      </c>
      <c r="H41" s="81"/>
      <c r="I41" s="82">
        <v>4852676252</v>
      </c>
    </row>
    <row r="42" spans="1:9" ht="27" customHeight="1" x14ac:dyDescent="0.35">
      <c r="A42" s="21">
        <v>1386</v>
      </c>
      <c r="B42" s="21" t="s">
        <v>61</v>
      </c>
      <c r="C42" s="81"/>
      <c r="D42" s="20">
        <v>-50348875.960000001</v>
      </c>
      <c r="E42" s="105"/>
      <c r="F42" s="21"/>
      <c r="G42" s="21"/>
      <c r="H42" s="81"/>
      <c r="I42" s="82"/>
    </row>
    <row r="43" spans="1:9" ht="27" customHeight="1" x14ac:dyDescent="0.3">
      <c r="A43" s="90"/>
      <c r="B43" s="90"/>
      <c r="C43" s="90"/>
      <c r="D43" s="90"/>
      <c r="E43" s="20"/>
      <c r="F43" s="140"/>
      <c r="G43" s="140"/>
      <c r="H43" s="147"/>
      <c r="I43" s="148"/>
    </row>
    <row r="44" spans="1:9" ht="27" customHeight="1" thickBot="1" x14ac:dyDescent="0.45">
      <c r="A44" s="107">
        <v>16</v>
      </c>
      <c r="B44" s="107" t="s">
        <v>83</v>
      </c>
      <c r="C44" s="109"/>
      <c r="D44" s="125">
        <f>SUM(D46:D65)</f>
        <v>68563239900.229996</v>
      </c>
      <c r="E44" s="20"/>
      <c r="F44" s="88"/>
      <c r="G44" s="30" t="s">
        <v>84</v>
      </c>
      <c r="H44" s="87"/>
      <c r="I44" s="150">
        <f>+I11+I37</f>
        <v>23552589597.689999</v>
      </c>
    </row>
    <row r="45" spans="1:9" ht="27" customHeight="1" thickTop="1" x14ac:dyDescent="0.35">
      <c r="A45" s="107"/>
      <c r="B45" s="107"/>
      <c r="C45" s="109"/>
      <c r="D45" s="105"/>
      <c r="E45" s="20"/>
    </row>
    <row r="46" spans="1:9" ht="27" customHeight="1" x14ac:dyDescent="0.3">
      <c r="A46" s="21">
        <v>1605</v>
      </c>
      <c r="B46" s="21" t="s">
        <v>85</v>
      </c>
      <c r="C46" s="81"/>
      <c r="D46" s="20">
        <v>0</v>
      </c>
      <c r="E46" s="20"/>
    </row>
    <row r="47" spans="1:9" ht="27" customHeight="1" x14ac:dyDescent="0.4">
      <c r="A47" s="21">
        <v>1610</v>
      </c>
      <c r="B47" s="21" t="s">
        <v>86</v>
      </c>
      <c r="C47" s="81"/>
      <c r="D47" s="20">
        <v>124207568</v>
      </c>
      <c r="E47" s="20"/>
      <c r="F47" s="30">
        <v>3</v>
      </c>
      <c r="G47" s="30" t="s">
        <v>87</v>
      </c>
      <c r="H47" s="87"/>
      <c r="I47" s="89"/>
    </row>
    <row r="48" spans="1:9" ht="27" customHeight="1" x14ac:dyDescent="0.4">
      <c r="A48" s="21">
        <v>1615</v>
      </c>
      <c r="B48" s="21" t="s">
        <v>88</v>
      </c>
      <c r="C48" s="81"/>
      <c r="D48" s="20">
        <v>6405547235</v>
      </c>
      <c r="E48" s="20"/>
      <c r="F48" s="151"/>
      <c r="G48" s="151"/>
      <c r="H48" s="152"/>
      <c r="I48" s="89"/>
    </row>
    <row r="49" spans="1:9" ht="27" customHeight="1" x14ac:dyDescent="0.35">
      <c r="A49" s="21">
        <v>1620</v>
      </c>
      <c r="B49" s="21" t="s">
        <v>89</v>
      </c>
      <c r="C49" s="81"/>
      <c r="D49" s="20">
        <v>0</v>
      </c>
      <c r="E49" s="20"/>
      <c r="F49" s="107">
        <v>31</v>
      </c>
      <c r="G49" s="107" t="s">
        <v>90</v>
      </c>
      <c r="H49" s="121"/>
      <c r="I49" s="125">
        <f>SUM(I51:I54)</f>
        <v>48819180629.049988</v>
      </c>
    </row>
    <row r="50" spans="1:9" s="84" customFormat="1" ht="27" customHeight="1" x14ac:dyDescent="0.3">
      <c r="A50" s="21">
        <v>1625</v>
      </c>
      <c r="B50" s="21" t="s">
        <v>91</v>
      </c>
      <c r="C50" s="81"/>
      <c r="D50" s="20">
        <v>0</v>
      </c>
      <c r="E50" s="20"/>
      <c r="F50" s="25"/>
      <c r="G50" s="25"/>
      <c r="H50" s="153"/>
      <c r="I50" s="25"/>
    </row>
    <row r="51" spans="1:9" s="84" customFormat="1" ht="27" customHeight="1" x14ac:dyDescent="0.3">
      <c r="A51" s="21">
        <v>1635</v>
      </c>
      <c r="B51" s="21" t="s">
        <v>92</v>
      </c>
      <c r="C51" s="81"/>
      <c r="D51" s="20">
        <v>1005839595</v>
      </c>
      <c r="E51" s="20"/>
      <c r="F51" s="21">
        <v>3105</v>
      </c>
      <c r="G51" s="21" t="s">
        <v>93</v>
      </c>
      <c r="H51" s="81"/>
      <c r="I51" s="82">
        <v>73254783916</v>
      </c>
    </row>
    <row r="52" spans="1:9" ht="27" customHeight="1" x14ac:dyDescent="0.3">
      <c r="A52" s="21">
        <v>1636</v>
      </c>
      <c r="B52" s="21" t="s">
        <v>94</v>
      </c>
      <c r="C52" s="81"/>
      <c r="D52" s="20">
        <v>0</v>
      </c>
      <c r="E52" s="20"/>
      <c r="F52" s="21">
        <v>3109</v>
      </c>
      <c r="G52" s="21" t="s">
        <v>95</v>
      </c>
      <c r="H52" s="81"/>
      <c r="I52" s="82">
        <v>-27411364993</v>
      </c>
    </row>
    <row r="53" spans="1:9" ht="27" customHeight="1" x14ac:dyDescent="0.3">
      <c r="A53" s="21">
        <v>1637</v>
      </c>
      <c r="B53" s="21" t="s">
        <v>96</v>
      </c>
      <c r="C53" s="81"/>
      <c r="D53" s="20">
        <v>241679261.96000001</v>
      </c>
      <c r="E53" s="20"/>
      <c r="F53" s="21">
        <v>3110</v>
      </c>
      <c r="G53" s="21" t="s">
        <v>97</v>
      </c>
      <c r="H53" s="81"/>
      <c r="I53" s="82">
        <f>'RESULTADOS '!D71</f>
        <v>2975761706.0499878</v>
      </c>
    </row>
    <row r="54" spans="1:9" ht="27" customHeight="1" x14ac:dyDescent="0.3">
      <c r="A54" s="21">
        <v>1640</v>
      </c>
      <c r="B54" s="21" t="s">
        <v>98</v>
      </c>
      <c r="C54" s="81"/>
      <c r="D54" s="20">
        <v>0</v>
      </c>
      <c r="E54" s="20"/>
      <c r="F54" s="21"/>
      <c r="G54" s="21"/>
      <c r="H54" s="81"/>
      <c r="I54" s="82"/>
    </row>
    <row r="55" spans="1:9" ht="27" customHeight="1" thickBot="1" x14ac:dyDescent="0.45">
      <c r="A55" s="21">
        <v>1645</v>
      </c>
      <c r="B55" s="21" t="s">
        <v>99</v>
      </c>
      <c r="C55" s="81"/>
      <c r="D55" s="20">
        <v>0</v>
      </c>
      <c r="E55" s="20"/>
      <c r="F55" s="12"/>
      <c r="G55" s="30" t="s">
        <v>100</v>
      </c>
      <c r="H55" s="87"/>
      <c r="I55" s="150">
        <f>+I49</f>
        <v>48819180629.049988</v>
      </c>
    </row>
    <row r="56" spans="1:9" ht="27" customHeight="1" thickTop="1" x14ac:dyDescent="0.3">
      <c r="A56" s="21">
        <v>1650</v>
      </c>
      <c r="B56" s="21" t="s">
        <v>101</v>
      </c>
      <c r="C56" s="81"/>
      <c r="D56" s="20">
        <v>0</v>
      </c>
      <c r="E56" s="20"/>
    </row>
    <row r="57" spans="1:9" ht="27" customHeight="1" x14ac:dyDescent="0.3">
      <c r="A57" s="21">
        <v>1655</v>
      </c>
      <c r="B57" s="21" t="s">
        <v>102</v>
      </c>
      <c r="C57" s="81"/>
      <c r="D57" s="20">
        <v>19330084725.619999</v>
      </c>
      <c r="E57" s="20"/>
    </row>
    <row r="58" spans="1:9" ht="27" customHeight="1" x14ac:dyDescent="0.3">
      <c r="A58" s="21">
        <v>1660</v>
      </c>
      <c r="B58" s="21" t="s">
        <v>103</v>
      </c>
      <c r="C58" s="81"/>
      <c r="D58" s="20">
        <v>145499674</v>
      </c>
      <c r="E58" s="20"/>
    </row>
    <row r="59" spans="1:9" ht="27" customHeight="1" x14ac:dyDescent="0.3">
      <c r="A59" s="21">
        <v>1665</v>
      </c>
      <c r="B59" s="21" t="s">
        <v>104</v>
      </c>
      <c r="C59" s="81"/>
      <c r="D59" s="20">
        <v>2944064751.4899998</v>
      </c>
      <c r="E59" s="20"/>
    </row>
    <row r="60" spans="1:9" ht="27" customHeight="1" x14ac:dyDescent="0.3">
      <c r="A60" s="21">
        <v>1670</v>
      </c>
      <c r="B60" s="21" t="s">
        <v>105</v>
      </c>
      <c r="C60" s="81"/>
      <c r="D60" s="20">
        <v>12866130625.860001</v>
      </c>
      <c r="E60" s="20"/>
    </row>
    <row r="61" spans="1:9" s="84" customFormat="1" ht="27" customHeight="1" x14ac:dyDescent="0.3">
      <c r="A61" s="21">
        <v>1675</v>
      </c>
      <c r="B61" s="21" t="s">
        <v>106</v>
      </c>
      <c r="C61" s="81"/>
      <c r="D61" s="20">
        <v>55519344116</v>
      </c>
      <c r="E61" s="20"/>
    </row>
    <row r="62" spans="1:9" s="84" customFormat="1" ht="27" customHeight="1" x14ac:dyDescent="0.3">
      <c r="A62" s="21">
        <v>1680</v>
      </c>
      <c r="B62" s="21" t="s">
        <v>107</v>
      </c>
      <c r="C62" s="81"/>
      <c r="D62" s="20">
        <v>1336352065</v>
      </c>
      <c r="E62" s="20"/>
    </row>
    <row r="63" spans="1:9" ht="27" customHeight="1" x14ac:dyDescent="0.3">
      <c r="A63" s="21">
        <v>1681</v>
      </c>
      <c r="B63" s="21" t="s">
        <v>108</v>
      </c>
      <c r="C63" s="81"/>
      <c r="D63" s="20"/>
      <c r="E63" s="20"/>
    </row>
    <row r="64" spans="1:9" ht="27" customHeight="1" x14ac:dyDescent="0.3">
      <c r="A64" s="21">
        <v>1685</v>
      </c>
      <c r="B64" s="21" t="s">
        <v>109</v>
      </c>
      <c r="C64" s="81"/>
      <c r="D64" s="20">
        <v>-31355509717.700001</v>
      </c>
      <c r="E64" s="20"/>
    </row>
    <row r="65" spans="1:9" s="83" customFormat="1" ht="27" customHeight="1" x14ac:dyDescent="0.3">
      <c r="A65" s="21">
        <v>1695</v>
      </c>
      <c r="B65" s="21" t="s">
        <v>110</v>
      </c>
      <c r="C65" s="81"/>
      <c r="D65" s="20">
        <v>0</v>
      </c>
      <c r="E65" s="20"/>
      <c r="F65" s="84"/>
      <c r="G65" s="84"/>
      <c r="H65" s="96"/>
      <c r="I65" s="84"/>
    </row>
    <row r="66" spans="1:9" s="83" customFormat="1" ht="27" customHeight="1" x14ac:dyDescent="0.2">
      <c r="E66" s="103"/>
    </row>
    <row r="67" spans="1:9" ht="27" customHeight="1" x14ac:dyDescent="0.35">
      <c r="A67" s="107">
        <v>19</v>
      </c>
      <c r="B67" s="107" t="s">
        <v>63</v>
      </c>
      <c r="C67" s="109"/>
      <c r="D67" s="125">
        <f>SUM(D69:D70)</f>
        <v>970804953.92000008</v>
      </c>
      <c r="E67" s="105"/>
      <c r="F67" s="84"/>
      <c r="G67" s="84"/>
      <c r="H67" s="96"/>
      <c r="I67" s="84"/>
    </row>
    <row r="68" spans="1:9" ht="27" customHeight="1" x14ac:dyDescent="0.35">
      <c r="A68" s="107"/>
      <c r="B68" s="107"/>
      <c r="C68" s="109"/>
      <c r="D68" s="105"/>
      <c r="E68" s="105"/>
    </row>
    <row r="69" spans="1:9" ht="27" customHeight="1" x14ac:dyDescent="0.3">
      <c r="A69" s="21">
        <v>1970</v>
      </c>
      <c r="B69" s="23" t="s">
        <v>111</v>
      </c>
      <c r="C69" s="81"/>
      <c r="D69" s="19">
        <v>2000715095.2</v>
      </c>
      <c r="E69" s="20"/>
    </row>
    <row r="70" spans="1:9" ht="27" customHeight="1" x14ac:dyDescent="0.3">
      <c r="A70" s="21">
        <v>1975</v>
      </c>
      <c r="B70" s="23" t="s">
        <v>112</v>
      </c>
      <c r="C70" s="81"/>
      <c r="D70" s="19">
        <v>-1029910141.28</v>
      </c>
      <c r="E70" s="84"/>
    </row>
    <row r="71" spans="1:9" ht="27" customHeight="1" x14ac:dyDescent="0.3">
      <c r="A71" s="91"/>
      <c r="B71" s="91"/>
      <c r="C71" s="91"/>
      <c r="D71" s="91"/>
      <c r="E71" s="25"/>
    </row>
    <row r="72" spans="1:9" ht="27" customHeight="1" x14ac:dyDescent="0.35">
      <c r="E72" s="105"/>
    </row>
    <row r="73" spans="1:9" ht="27" customHeight="1" thickBot="1" x14ac:dyDescent="0.45">
      <c r="B73" s="30" t="s">
        <v>113</v>
      </c>
      <c r="C73" s="87"/>
      <c r="D73" s="129">
        <f>D37+D11</f>
        <v>72371770226.779999</v>
      </c>
      <c r="E73" s="105"/>
      <c r="F73" s="88"/>
      <c r="G73" s="30" t="s">
        <v>114</v>
      </c>
      <c r="H73" s="87"/>
      <c r="I73" s="150">
        <f>+I44+I55</f>
        <v>72371770226.73999</v>
      </c>
    </row>
    <row r="74" spans="1:9" ht="27" customHeight="1" thickTop="1" x14ac:dyDescent="0.4">
      <c r="B74" s="30"/>
      <c r="C74" s="87"/>
      <c r="D74" s="104"/>
      <c r="E74" s="20"/>
    </row>
    <row r="75" spans="1:9" ht="27" customHeight="1" x14ac:dyDescent="0.4">
      <c r="B75" s="30"/>
      <c r="C75" s="87"/>
      <c r="D75" s="104"/>
      <c r="E75" s="20"/>
    </row>
    <row r="76" spans="1:9" ht="27" customHeight="1" x14ac:dyDescent="0.4">
      <c r="A76" s="30">
        <v>8</v>
      </c>
      <c r="B76" s="30" t="s">
        <v>115</v>
      </c>
      <c r="C76" s="87"/>
      <c r="D76" s="142">
        <f>+D77+D78+D79</f>
        <v>0</v>
      </c>
      <c r="E76" s="20"/>
      <c r="F76" s="30">
        <v>9</v>
      </c>
      <c r="G76" s="30" t="s">
        <v>116</v>
      </c>
      <c r="H76" s="87"/>
      <c r="I76" s="142">
        <f>+I77+I78+I79</f>
        <v>0</v>
      </c>
    </row>
    <row r="77" spans="1:9" ht="27" customHeight="1" x14ac:dyDescent="0.35">
      <c r="A77" s="39">
        <v>81</v>
      </c>
      <c r="B77" s="39" t="s">
        <v>117</v>
      </c>
      <c r="C77" s="154"/>
      <c r="D77" s="155">
        <v>0</v>
      </c>
      <c r="E77" s="20"/>
      <c r="F77" s="39">
        <v>91</v>
      </c>
      <c r="G77" s="39" t="s">
        <v>118</v>
      </c>
      <c r="H77" s="154"/>
      <c r="I77" s="156">
        <v>6747544017</v>
      </c>
    </row>
    <row r="78" spans="1:9" ht="27" customHeight="1" x14ac:dyDescent="0.35">
      <c r="A78" s="39">
        <v>83</v>
      </c>
      <c r="B78" s="39" t="s">
        <v>119</v>
      </c>
      <c r="C78" s="154"/>
      <c r="D78" s="155">
        <v>364699409</v>
      </c>
      <c r="E78" s="20"/>
      <c r="F78" s="39">
        <v>93</v>
      </c>
      <c r="G78" s="39" t="s">
        <v>120</v>
      </c>
      <c r="H78" s="154"/>
      <c r="I78" s="156">
        <v>0</v>
      </c>
    </row>
    <row r="79" spans="1:9" ht="27" customHeight="1" x14ac:dyDescent="0.35">
      <c r="A79" s="39">
        <v>89</v>
      </c>
      <c r="B79" s="39" t="s">
        <v>121</v>
      </c>
      <c r="C79" s="154"/>
      <c r="D79" s="155">
        <v>-364699409</v>
      </c>
      <c r="E79" s="20"/>
      <c r="F79" s="39">
        <v>99</v>
      </c>
      <c r="G79" s="39" t="s">
        <v>122</v>
      </c>
      <c r="H79" s="154"/>
      <c r="I79" s="156">
        <v>-6747544017</v>
      </c>
    </row>
    <row r="80" spans="1:9" ht="27" customHeight="1" x14ac:dyDescent="0.3">
      <c r="E80" s="20"/>
    </row>
    <row r="81" spans="1:9" ht="27" customHeight="1" x14ac:dyDescent="0.3">
      <c r="E81" s="20"/>
    </row>
    <row r="82" spans="1:9" ht="27" customHeight="1" x14ac:dyDescent="0.3">
      <c r="E82" s="20"/>
    </row>
    <row r="83" spans="1:9" ht="27" customHeight="1" x14ac:dyDescent="0.3">
      <c r="E83" s="20"/>
    </row>
    <row r="84" spans="1:9" s="84" customFormat="1" ht="27" customHeight="1" x14ac:dyDescent="0.3">
      <c r="E84" s="20"/>
    </row>
    <row r="85" spans="1:9" s="84" customFormat="1" ht="27" customHeight="1" x14ac:dyDescent="0.3">
      <c r="E85" s="20"/>
    </row>
    <row r="86" spans="1:9" s="25" customFormat="1" ht="27" customHeight="1" x14ac:dyDescent="0.3">
      <c r="A86" s="21"/>
      <c r="B86" s="23"/>
      <c r="C86" s="81"/>
      <c r="D86" s="19"/>
      <c r="E86" s="20"/>
    </row>
    <row r="87" spans="1:9" ht="27" customHeight="1" x14ac:dyDescent="0.4">
      <c r="A87" s="90"/>
      <c r="B87" s="165" t="s">
        <v>40</v>
      </c>
      <c r="C87" s="165"/>
      <c r="D87" s="104"/>
      <c r="E87" s="166" t="s">
        <v>41</v>
      </c>
      <c r="F87" s="166"/>
      <c r="G87" s="166"/>
      <c r="H87" s="166"/>
      <c r="I87" s="166"/>
    </row>
    <row r="88" spans="1:9" ht="27" customHeight="1" x14ac:dyDescent="0.35">
      <c r="A88" s="90"/>
      <c r="B88" s="167" t="s">
        <v>123</v>
      </c>
      <c r="C88" s="167"/>
      <c r="D88" s="155"/>
      <c r="E88" s="164" t="s">
        <v>43</v>
      </c>
      <c r="F88" s="164"/>
      <c r="G88" s="164"/>
      <c r="H88" s="164"/>
      <c r="I88" s="164"/>
    </row>
    <row r="89" spans="1:9" ht="27" customHeight="1" x14ac:dyDescent="0.4">
      <c r="A89" s="90"/>
      <c r="B89" s="94"/>
      <c r="C89" s="94"/>
      <c r="D89" s="54"/>
      <c r="E89" s="164" t="s">
        <v>44</v>
      </c>
      <c r="F89" s="164"/>
      <c r="G89" s="164"/>
      <c r="H89" s="164"/>
      <c r="I89" s="164"/>
    </row>
    <row r="90" spans="1:9" ht="27" customHeight="1" x14ac:dyDescent="0.2">
      <c r="A90" s="90"/>
      <c r="B90" s="90"/>
      <c r="C90" s="90"/>
      <c r="D90" s="90"/>
    </row>
    <row r="91" spans="1:9" ht="27" customHeight="1" x14ac:dyDescent="0.4">
      <c r="A91" s="90"/>
      <c r="B91" s="90"/>
      <c r="C91" s="90"/>
      <c r="D91" s="90"/>
      <c r="E91" s="104"/>
      <c r="F91" s="21"/>
      <c r="G91" s="21"/>
      <c r="H91" s="81"/>
      <c r="I91" s="82"/>
    </row>
    <row r="92" spans="1:9" ht="27" customHeight="1" x14ac:dyDescent="0.3">
      <c r="A92" s="21"/>
      <c r="B92" s="21"/>
      <c r="C92" s="81"/>
      <c r="D92" s="20"/>
      <c r="E92" s="20"/>
      <c r="F92" s="21"/>
      <c r="G92" s="21"/>
      <c r="H92" s="81"/>
      <c r="I92" s="82"/>
    </row>
    <row r="93" spans="1:9" ht="27" customHeight="1" x14ac:dyDescent="0.35">
      <c r="A93" s="21"/>
      <c r="B93" s="21"/>
      <c r="C93" s="81"/>
      <c r="D93" s="20"/>
      <c r="E93" s="105"/>
      <c r="F93" s="21"/>
      <c r="G93" s="21"/>
      <c r="H93" s="81"/>
      <c r="I93" s="82"/>
    </row>
    <row r="94" spans="1:9" s="84" customFormat="1" ht="27" customHeight="1" x14ac:dyDescent="0.35">
      <c r="A94" s="21"/>
      <c r="B94" s="21"/>
      <c r="C94" s="81"/>
      <c r="D94" s="20"/>
      <c r="E94" s="105"/>
      <c r="F94" s="21"/>
      <c r="G94" s="21"/>
      <c r="H94" s="81"/>
      <c r="I94" s="82"/>
    </row>
    <row r="95" spans="1:9" s="84" customFormat="1" ht="27" customHeight="1" x14ac:dyDescent="0.3">
      <c r="A95" s="101"/>
      <c r="B95" s="102"/>
      <c r="C95" s="106"/>
      <c r="D95" s="103"/>
      <c r="E95" s="20"/>
      <c r="F95" s="21"/>
      <c r="G95" s="21"/>
      <c r="H95" s="81"/>
      <c r="I95" s="82"/>
    </row>
    <row r="96" spans="1:9" s="84" customFormat="1" ht="27" customHeight="1" x14ac:dyDescent="0.3">
      <c r="A96" s="101"/>
      <c r="B96" s="102"/>
      <c r="C96" s="106"/>
      <c r="D96" s="103"/>
      <c r="E96" s="20"/>
      <c r="F96" s="21"/>
      <c r="G96" s="21"/>
      <c r="H96" s="81"/>
      <c r="I96" s="82"/>
    </row>
    <row r="97" spans="1:9" s="84" customFormat="1" ht="27" customHeight="1" x14ac:dyDescent="0.35">
      <c r="E97" s="20"/>
      <c r="F97" s="107"/>
      <c r="G97" s="107"/>
      <c r="H97" s="108"/>
      <c r="I97" s="26"/>
    </row>
    <row r="98" spans="1:9" ht="27" customHeight="1" x14ac:dyDescent="0.3">
      <c r="A98" s="90"/>
      <c r="B98" s="90"/>
      <c r="C98" s="90"/>
      <c r="D98" s="90"/>
      <c r="E98" s="20"/>
      <c r="H98" s="91"/>
    </row>
    <row r="99" spans="1:9" ht="27" customHeight="1" x14ac:dyDescent="0.3">
      <c r="A99" s="90"/>
      <c r="B99" s="90"/>
      <c r="C99" s="90"/>
      <c r="D99" s="90"/>
      <c r="E99" s="20"/>
      <c r="F99" s="21"/>
      <c r="G99" s="21"/>
      <c r="H99" s="81"/>
      <c r="I99" s="82"/>
    </row>
    <row r="100" spans="1:9" ht="27" customHeight="1" x14ac:dyDescent="0.3">
      <c r="A100" s="90"/>
      <c r="B100" s="90"/>
      <c r="C100" s="90"/>
      <c r="D100" s="90"/>
      <c r="E100" s="20"/>
      <c r="F100" s="21"/>
      <c r="G100" s="21"/>
      <c r="H100" s="81"/>
      <c r="I100" s="82"/>
    </row>
    <row r="101" spans="1:9" ht="27" customHeight="1" x14ac:dyDescent="0.3">
      <c r="C101" s="106"/>
      <c r="E101" s="20"/>
      <c r="F101" s="21"/>
      <c r="G101" s="21"/>
      <c r="H101" s="81"/>
      <c r="I101" s="82"/>
    </row>
    <row r="102" spans="1:9" ht="27" customHeight="1" x14ac:dyDescent="0.3">
      <c r="C102" s="106"/>
      <c r="E102" s="20"/>
      <c r="F102" s="21"/>
      <c r="G102" s="21"/>
      <c r="H102" s="81"/>
      <c r="I102" s="82"/>
    </row>
    <row r="103" spans="1:9" ht="27" customHeight="1" x14ac:dyDescent="0.35">
      <c r="A103" s="107"/>
      <c r="B103" s="107"/>
      <c r="C103" s="109"/>
      <c r="D103" s="105"/>
      <c r="E103" s="20"/>
      <c r="F103" s="21"/>
      <c r="G103" s="21"/>
      <c r="H103" s="81"/>
      <c r="I103" s="82"/>
    </row>
    <row r="104" spans="1:9" ht="27" customHeight="1" x14ac:dyDescent="0.35">
      <c r="A104" s="107"/>
      <c r="B104" s="107"/>
      <c r="C104" s="109"/>
      <c r="D104" s="105"/>
      <c r="E104" s="20"/>
      <c r="F104" s="21"/>
      <c r="G104" s="21"/>
      <c r="H104" s="81"/>
      <c r="I104" s="82"/>
    </row>
    <row r="105" spans="1:9" ht="27" customHeight="1" x14ac:dyDescent="0.3">
      <c r="A105" s="21"/>
      <c r="B105" s="21"/>
      <c r="C105" s="81"/>
      <c r="D105" s="20"/>
      <c r="E105" s="20"/>
      <c r="F105" s="21"/>
      <c r="G105" s="21"/>
      <c r="H105" s="81"/>
      <c r="I105" s="82"/>
    </row>
    <row r="106" spans="1:9" ht="27" customHeight="1" x14ac:dyDescent="0.3">
      <c r="A106" s="21"/>
      <c r="B106" s="21"/>
      <c r="C106" s="81"/>
      <c r="D106" s="20"/>
      <c r="F106" s="21"/>
      <c r="G106" s="21"/>
      <c r="H106" s="81"/>
      <c r="I106" s="82"/>
    </row>
    <row r="107" spans="1:9" ht="27" customHeight="1" x14ac:dyDescent="0.3">
      <c r="A107" s="21"/>
      <c r="B107" s="21"/>
      <c r="C107" s="81"/>
      <c r="D107" s="20"/>
      <c r="F107" s="21"/>
      <c r="G107" s="21"/>
      <c r="H107" s="81"/>
      <c r="I107" s="82"/>
    </row>
    <row r="108" spans="1:9" ht="27" customHeight="1" x14ac:dyDescent="0.35">
      <c r="A108" s="21"/>
      <c r="B108" s="21"/>
      <c r="C108" s="81"/>
      <c r="D108" s="20"/>
      <c r="E108" s="105"/>
      <c r="F108" s="21"/>
      <c r="G108" s="21"/>
      <c r="H108" s="81"/>
      <c r="I108" s="82"/>
    </row>
    <row r="109" spans="1:9" ht="27" customHeight="1" x14ac:dyDescent="0.35">
      <c r="A109" s="21"/>
      <c r="B109" s="21"/>
      <c r="C109" s="81"/>
      <c r="D109" s="20"/>
      <c r="E109" s="105"/>
      <c r="F109" s="21"/>
      <c r="G109" s="21"/>
      <c r="H109" s="81"/>
      <c r="I109" s="82"/>
    </row>
    <row r="110" spans="1:9" ht="27" customHeight="1" x14ac:dyDescent="0.3">
      <c r="A110" s="21"/>
      <c r="B110" s="21"/>
      <c r="C110" s="81"/>
      <c r="D110" s="20"/>
      <c r="E110" s="20"/>
      <c r="F110" s="21"/>
      <c r="G110" s="21"/>
      <c r="H110" s="81"/>
      <c r="I110" s="82"/>
    </row>
    <row r="111" spans="1:9" ht="27" customHeight="1" x14ac:dyDescent="0.3">
      <c r="A111" s="21"/>
      <c r="B111" s="21"/>
      <c r="C111" s="81"/>
      <c r="D111" s="20"/>
      <c r="E111" s="20"/>
      <c r="F111" s="21"/>
      <c r="G111" s="21"/>
      <c r="H111" s="81"/>
      <c r="I111" s="82"/>
    </row>
    <row r="112" spans="1:9" ht="27" customHeight="1" x14ac:dyDescent="0.3">
      <c r="A112" s="21"/>
      <c r="B112" s="21"/>
      <c r="C112" s="81"/>
      <c r="D112" s="20"/>
      <c r="F112" s="21"/>
      <c r="G112" s="21"/>
      <c r="H112" s="81"/>
      <c r="I112" s="82"/>
    </row>
    <row r="113" spans="1:9" ht="27" customHeight="1" x14ac:dyDescent="0.3">
      <c r="A113" s="21"/>
      <c r="B113" s="21"/>
      <c r="C113" s="81"/>
      <c r="D113" s="20"/>
      <c r="F113" s="21"/>
      <c r="G113" s="21"/>
      <c r="H113" s="81"/>
      <c r="I113" s="82"/>
    </row>
    <row r="114" spans="1:9" ht="27" customHeight="1" x14ac:dyDescent="0.35">
      <c r="A114" s="21"/>
      <c r="B114" s="21"/>
      <c r="C114" s="81"/>
      <c r="D114" s="20"/>
      <c r="E114" s="105"/>
      <c r="F114" s="21"/>
      <c r="G114" s="21"/>
      <c r="H114" s="81"/>
      <c r="I114" s="82"/>
    </row>
    <row r="115" spans="1:9" s="157" customFormat="1" ht="27" customHeight="1" x14ac:dyDescent="0.35">
      <c r="A115" s="21"/>
      <c r="B115" s="21"/>
      <c r="C115" s="81"/>
      <c r="D115" s="20"/>
      <c r="E115" s="105"/>
      <c r="F115" s="21"/>
      <c r="G115" s="21"/>
      <c r="H115" s="81"/>
      <c r="I115" s="82"/>
    </row>
    <row r="116" spans="1:9" ht="27" customHeight="1" x14ac:dyDescent="0.4">
      <c r="A116" s="21"/>
      <c r="B116" s="21"/>
      <c r="C116" s="81"/>
      <c r="D116" s="20"/>
      <c r="E116" s="20"/>
      <c r="F116" s="120"/>
      <c r="G116" s="120"/>
      <c r="H116" s="158"/>
      <c r="I116" s="120"/>
    </row>
    <row r="117" spans="1:9" ht="27" customHeight="1" x14ac:dyDescent="0.3">
      <c r="A117" s="21"/>
      <c r="B117" s="21"/>
      <c r="C117" s="81"/>
      <c r="D117" s="20"/>
      <c r="E117" s="20"/>
    </row>
    <row r="118" spans="1:9" ht="27" customHeight="1" x14ac:dyDescent="0.3">
      <c r="A118" s="21"/>
      <c r="B118" s="21"/>
      <c r="C118" s="81"/>
      <c r="D118" s="20"/>
      <c r="E118" s="20"/>
    </row>
    <row r="119" spans="1:9" ht="27" customHeight="1" x14ac:dyDescent="0.3">
      <c r="A119" s="21"/>
      <c r="B119" s="21"/>
      <c r="C119" s="81"/>
      <c r="D119" s="20"/>
      <c r="E119" s="20"/>
    </row>
    <row r="120" spans="1:9" ht="27" customHeight="1" x14ac:dyDescent="0.3">
      <c r="A120" s="21"/>
      <c r="B120" s="21"/>
      <c r="C120" s="81"/>
      <c r="D120" s="20"/>
      <c r="E120" s="20"/>
    </row>
    <row r="121" spans="1:9" ht="27" customHeight="1" x14ac:dyDescent="0.3">
      <c r="A121" s="21"/>
      <c r="B121" s="21"/>
      <c r="C121" s="81"/>
      <c r="D121" s="20"/>
      <c r="E121" s="20"/>
    </row>
    <row r="122" spans="1:9" ht="27" customHeight="1" x14ac:dyDescent="0.3">
      <c r="A122" s="90"/>
      <c r="B122" s="90"/>
      <c r="C122" s="91"/>
      <c r="D122" s="90"/>
      <c r="E122" s="20"/>
    </row>
    <row r="123" spans="1:9" ht="27" customHeight="1" x14ac:dyDescent="0.3">
      <c r="A123" s="90"/>
      <c r="B123" s="90"/>
      <c r="C123" s="90"/>
      <c r="D123" s="90"/>
      <c r="E123" s="20"/>
    </row>
    <row r="124" spans="1:9" ht="27" customHeight="1" x14ac:dyDescent="0.3">
      <c r="A124" s="90"/>
      <c r="B124" s="90"/>
      <c r="C124" s="90"/>
      <c r="D124" s="90"/>
      <c r="E124" s="20"/>
    </row>
    <row r="125" spans="1:9" ht="27" customHeight="1" x14ac:dyDescent="0.3">
      <c r="A125" s="90"/>
      <c r="B125" s="90"/>
      <c r="C125" s="90"/>
      <c r="D125" s="90"/>
      <c r="E125" s="20"/>
    </row>
    <row r="126" spans="1:9" ht="27" customHeight="1" x14ac:dyDescent="0.3">
      <c r="A126" s="90"/>
      <c r="B126" s="90"/>
      <c r="C126" s="90"/>
      <c r="D126" s="90"/>
      <c r="E126" s="20"/>
    </row>
    <row r="127" spans="1:9" ht="27" customHeight="1" x14ac:dyDescent="0.3">
      <c r="A127" s="90"/>
      <c r="B127" s="90"/>
      <c r="C127" s="90"/>
      <c r="D127" s="90"/>
      <c r="E127" s="20"/>
    </row>
    <row r="128" spans="1:9" ht="27" customHeight="1" x14ac:dyDescent="0.3">
      <c r="A128" s="90"/>
      <c r="B128" s="90"/>
      <c r="C128" s="90"/>
      <c r="D128" s="90"/>
      <c r="E128" s="20"/>
    </row>
    <row r="129" spans="1:5" ht="27" customHeight="1" x14ac:dyDescent="0.3">
      <c r="A129" s="90"/>
      <c r="B129" s="90"/>
      <c r="C129" s="90"/>
      <c r="D129" s="90"/>
      <c r="E129" s="20"/>
    </row>
    <row r="130" spans="1:5" ht="27" customHeight="1" x14ac:dyDescent="0.3">
      <c r="A130" s="90"/>
      <c r="B130" s="90"/>
      <c r="C130" s="90"/>
      <c r="D130" s="90"/>
      <c r="E130" s="20"/>
    </row>
    <row r="131" spans="1:5" ht="27" customHeight="1" x14ac:dyDescent="0.3">
      <c r="A131" s="90"/>
      <c r="B131" s="90"/>
      <c r="C131" s="90"/>
      <c r="D131" s="90"/>
      <c r="E131" s="20"/>
    </row>
    <row r="132" spans="1:5" ht="27" customHeight="1" x14ac:dyDescent="0.3">
      <c r="A132" s="90"/>
      <c r="B132" s="90"/>
      <c r="C132" s="90"/>
      <c r="D132" s="90"/>
      <c r="E132" s="20"/>
    </row>
    <row r="133" spans="1:5" ht="27" customHeight="1" x14ac:dyDescent="0.3">
      <c r="A133" s="90"/>
      <c r="B133" s="90"/>
      <c r="C133" s="90"/>
      <c r="D133" s="90"/>
      <c r="E133" s="20"/>
    </row>
    <row r="134" spans="1:5" ht="27" customHeight="1" x14ac:dyDescent="0.3">
      <c r="A134" s="90"/>
      <c r="B134" s="90"/>
      <c r="C134" s="90"/>
      <c r="D134" s="90"/>
      <c r="E134" s="20"/>
    </row>
    <row r="135" spans="1:5" ht="27" customHeight="1" x14ac:dyDescent="0.3">
      <c r="A135" s="90"/>
      <c r="B135" s="90"/>
      <c r="C135" s="90"/>
      <c r="D135" s="90"/>
      <c r="E135" s="20"/>
    </row>
    <row r="136" spans="1:5" ht="27" customHeight="1" x14ac:dyDescent="0.3">
      <c r="A136" s="90"/>
      <c r="B136" s="90"/>
      <c r="C136" s="90"/>
      <c r="D136" s="90"/>
      <c r="E136" s="20"/>
    </row>
    <row r="137" spans="1:5" ht="27" customHeight="1" x14ac:dyDescent="0.3">
      <c r="A137" s="90"/>
      <c r="B137" s="90"/>
      <c r="C137" s="90"/>
      <c r="D137" s="90"/>
      <c r="E137" s="20"/>
    </row>
    <row r="138" spans="1:5" ht="27" customHeight="1" x14ac:dyDescent="0.2">
      <c r="A138" s="90"/>
      <c r="B138" s="90"/>
      <c r="C138" s="90"/>
      <c r="D138" s="90"/>
      <c r="E138" s="90"/>
    </row>
    <row r="139" spans="1:5" ht="27" customHeight="1" x14ac:dyDescent="0.35">
      <c r="A139" s="90"/>
      <c r="B139" s="90"/>
      <c r="C139" s="90"/>
      <c r="D139" s="90"/>
      <c r="E139" s="105"/>
    </row>
    <row r="140" spans="1:5" ht="27" customHeight="1" x14ac:dyDescent="0.35">
      <c r="A140" s="90"/>
      <c r="B140" s="90"/>
      <c r="C140" s="90"/>
      <c r="D140" s="90"/>
      <c r="E140" s="105"/>
    </row>
    <row r="141" spans="1:5" ht="27" customHeight="1" x14ac:dyDescent="0.3">
      <c r="A141" s="90"/>
      <c r="B141" s="90"/>
      <c r="C141" s="90"/>
      <c r="D141" s="90"/>
      <c r="E141" s="20"/>
    </row>
    <row r="142" spans="1:5" ht="27" customHeight="1" x14ac:dyDescent="0.3">
      <c r="A142" s="90"/>
      <c r="B142" s="90"/>
      <c r="C142" s="90"/>
      <c r="D142" s="90"/>
      <c r="E142" s="20"/>
    </row>
    <row r="143" spans="1:5" ht="27" customHeight="1" x14ac:dyDescent="0.3">
      <c r="A143" s="90"/>
      <c r="B143" s="90"/>
      <c r="C143" s="90"/>
      <c r="D143" s="90"/>
      <c r="E143" s="20"/>
    </row>
    <row r="144" spans="1:5" ht="27" customHeight="1" x14ac:dyDescent="0.3">
      <c r="A144" s="90"/>
      <c r="B144" s="90"/>
      <c r="C144" s="90"/>
      <c r="D144" s="90"/>
      <c r="E144" s="20"/>
    </row>
    <row r="145" spans="1:5" ht="27" customHeight="1" x14ac:dyDescent="0.3">
      <c r="E145" s="20"/>
    </row>
    <row r="146" spans="1:5" ht="27" customHeight="1" x14ac:dyDescent="0.3">
      <c r="A146" s="84"/>
      <c r="B146" s="84"/>
      <c r="C146" s="96"/>
      <c r="D146" s="84"/>
      <c r="E146" s="20"/>
    </row>
    <row r="147" spans="1:5" ht="27" customHeight="1" x14ac:dyDescent="0.35">
      <c r="A147" s="107"/>
      <c r="B147" s="107"/>
      <c r="C147" s="109"/>
      <c r="D147" s="105"/>
      <c r="E147" s="20"/>
    </row>
    <row r="148" spans="1:5" ht="27" customHeight="1" x14ac:dyDescent="0.35">
      <c r="A148" s="107"/>
      <c r="B148" s="107"/>
      <c r="C148" s="109"/>
      <c r="D148" s="105"/>
      <c r="E148" s="20"/>
    </row>
    <row r="149" spans="1:5" ht="27" customHeight="1" x14ac:dyDescent="0.3">
      <c r="A149" s="21"/>
      <c r="B149" s="21"/>
      <c r="C149" s="81"/>
      <c r="D149" s="20"/>
      <c r="E149" s="20"/>
    </row>
    <row r="150" spans="1:5" ht="27" customHeight="1" x14ac:dyDescent="0.3">
      <c r="A150" s="21"/>
      <c r="B150" s="21"/>
      <c r="C150" s="81"/>
      <c r="D150" s="20"/>
      <c r="E150" s="20"/>
    </row>
    <row r="151" spans="1:5" ht="27" customHeight="1" x14ac:dyDescent="0.3">
      <c r="A151" s="21"/>
      <c r="B151" s="21"/>
      <c r="C151" s="81"/>
      <c r="D151" s="20"/>
      <c r="E151" s="20"/>
    </row>
    <row r="152" spans="1:5" ht="27" customHeight="1" x14ac:dyDescent="0.3">
      <c r="A152" s="21"/>
      <c r="B152" s="21"/>
      <c r="C152" s="81"/>
      <c r="D152" s="20"/>
      <c r="E152" s="20"/>
    </row>
    <row r="153" spans="1:5" ht="27" customHeight="1" x14ac:dyDescent="0.3">
      <c r="A153" s="21"/>
      <c r="B153" s="21"/>
      <c r="C153" s="81"/>
      <c r="D153" s="20"/>
      <c r="E153" s="20"/>
    </row>
    <row r="154" spans="1:5" ht="27" customHeight="1" x14ac:dyDescent="0.3">
      <c r="A154" s="21"/>
      <c r="B154" s="21"/>
      <c r="C154" s="81"/>
      <c r="D154" s="20"/>
      <c r="E154" s="20"/>
    </row>
    <row r="155" spans="1:5" ht="27" customHeight="1" x14ac:dyDescent="0.3">
      <c r="A155" s="21"/>
      <c r="B155" s="21"/>
      <c r="C155" s="81"/>
      <c r="D155" s="20"/>
      <c r="E155" s="20"/>
    </row>
    <row r="156" spans="1:5" ht="27" customHeight="1" x14ac:dyDescent="0.3">
      <c r="A156" s="21"/>
      <c r="B156" s="21"/>
      <c r="C156" s="81"/>
      <c r="D156" s="20"/>
      <c r="E156" s="20"/>
    </row>
    <row r="157" spans="1:5" ht="27" customHeight="1" x14ac:dyDescent="0.3">
      <c r="A157" s="21"/>
      <c r="B157" s="21"/>
      <c r="C157" s="81"/>
      <c r="D157" s="20"/>
      <c r="E157" s="20"/>
    </row>
    <row r="158" spans="1:5" ht="27" customHeight="1" x14ac:dyDescent="0.35">
      <c r="A158" s="3"/>
      <c r="B158" s="3"/>
      <c r="C158" s="98"/>
      <c r="D158" s="3"/>
      <c r="E158" s="20"/>
    </row>
    <row r="159" spans="1:5" ht="27" customHeight="1" x14ac:dyDescent="0.3">
      <c r="A159" s="90"/>
      <c r="B159" s="90"/>
      <c r="C159" s="90"/>
      <c r="D159" s="90"/>
      <c r="E159" s="20"/>
    </row>
    <row r="160" spans="1:5" ht="27" customHeight="1" x14ac:dyDescent="0.3">
      <c r="A160" s="90"/>
      <c r="B160" s="90"/>
      <c r="C160" s="90"/>
      <c r="D160" s="90"/>
      <c r="E160" s="20"/>
    </row>
    <row r="161" spans="1:9" ht="27" customHeight="1" x14ac:dyDescent="0.35">
      <c r="A161" s="90"/>
      <c r="B161" s="90"/>
      <c r="C161" s="90"/>
      <c r="D161" s="90"/>
      <c r="E161" s="20"/>
      <c r="F161" s="12"/>
      <c r="G161" s="12"/>
      <c r="H161" s="159"/>
      <c r="I161" s="160"/>
    </row>
    <row r="162" spans="1:9" s="84" customFormat="1" ht="27" customHeight="1" x14ac:dyDescent="0.35">
      <c r="F162" s="12"/>
      <c r="G162" s="12"/>
      <c r="H162" s="159"/>
      <c r="I162" s="160"/>
    </row>
    <row r="163" spans="1:9" ht="27" customHeight="1" x14ac:dyDescent="0.35">
      <c r="A163" s="90"/>
      <c r="B163" s="90"/>
      <c r="C163" s="90"/>
      <c r="D163" s="90"/>
      <c r="E163" s="84"/>
      <c r="F163" s="12"/>
      <c r="G163" s="12"/>
      <c r="H163" s="159"/>
      <c r="I163" s="160"/>
    </row>
    <row r="164" spans="1:9" ht="27" customHeight="1" x14ac:dyDescent="0.35">
      <c r="A164" s="90"/>
      <c r="B164" s="90"/>
      <c r="C164" s="90"/>
      <c r="D164" s="90"/>
      <c r="E164" s="105"/>
      <c r="F164" s="12"/>
      <c r="G164" s="12"/>
      <c r="H164" s="159"/>
      <c r="I164" s="160"/>
    </row>
    <row r="165" spans="1:9" ht="27" customHeight="1" x14ac:dyDescent="0.35">
      <c r="A165" s="90"/>
      <c r="B165" s="90"/>
      <c r="C165" s="90"/>
      <c r="D165" s="90"/>
      <c r="E165" s="105"/>
      <c r="F165" s="12"/>
      <c r="G165" s="12"/>
      <c r="H165" s="159"/>
      <c r="I165" s="160"/>
    </row>
    <row r="166" spans="1:9" ht="27" customHeight="1" x14ac:dyDescent="0.35">
      <c r="A166" s="90"/>
      <c r="B166" s="90"/>
      <c r="C166" s="90"/>
      <c r="D166" s="90"/>
      <c r="E166" s="20"/>
      <c r="F166" s="12"/>
      <c r="G166" s="12"/>
      <c r="H166" s="159"/>
      <c r="I166" s="160"/>
    </row>
    <row r="167" spans="1:9" ht="27" customHeight="1" x14ac:dyDescent="0.35">
      <c r="A167" s="90"/>
      <c r="B167" s="90"/>
      <c r="C167" s="90"/>
      <c r="D167" s="90"/>
      <c r="E167" s="20"/>
      <c r="F167" s="12"/>
      <c r="G167" s="12"/>
      <c r="H167" s="159"/>
      <c r="I167" s="160"/>
    </row>
    <row r="168" spans="1:9" ht="27" customHeight="1" x14ac:dyDescent="0.35">
      <c r="A168" s="90"/>
      <c r="B168" s="90"/>
      <c r="C168" s="90"/>
      <c r="D168" s="90"/>
      <c r="E168" s="20"/>
      <c r="F168" s="12"/>
      <c r="G168" s="12"/>
      <c r="H168" s="159"/>
      <c r="I168" s="160"/>
    </row>
    <row r="169" spans="1:9" s="83" customFormat="1" ht="27" customHeight="1" x14ac:dyDescent="0.35">
      <c r="E169" s="20"/>
      <c r="F169" s="12"/>
      <c r="G169" s="12"/>
      <c r="H169" s="159"/>
      <c r="I169" s="160"/>
    </row>
    <row r="170" spans="1:9" ht="27" customHeight="1" x14ac:dyDescent="0.35">
      <c r="A170" s="90"/>
      <c r="B170" s="90"/>
      <c r="C170" s="90"/>
      <c r="D170" s="90"/>
      <c r="E170" s="20"/>
      <c r="F170" s="12"/>
      <c r="G170" s="12"/>
      <c r="H170" s="159"/>
      <c r="I170" s="160"/>
    </row>
    <row r="171" spans="1:9" ht="27" customHeight="1" x14ac:dyDescent="0.35">
      <c r="A171" s="90"/>
      <c r="B171" s="90"/>
      <c r="C171" s="90"/>
      <c r="D171" s="90"/>
      <c r="E171" s="20"/>
      <c r="F171" s="12"/>
      <c r="G171" s="12"/>
      <c r="H171" s="159"/>
      <c r="I171" s="160"/>
    </row>
    <row r="172" spans="1:9" ht="27" customHeight="1" x14ac:dyDescent="0.35">
      <c r="A172" s="90"/>
      <c r="B172" s="90"/>
      <c r="C172" s="90"/>
      <c r="D172" s="90"/>
      <c r="E172" s="20"/>
      <c r="F172" s="12"/>
      <c r="G172" s="12"/>
      <c r="H172" s="159"/>
      <c r="I172" s="160"/>
    </row>
    <row r="173" spans="1:9" ht="27" customHeight="1" x14ac:dyDescent="0.35">
      <c r="A173" s="90"/>
      <c r="B173" s="90"/>
      <c r="C173" s="90"/>
      <c r="D173" s="90"/>
      <c r="E173" s="20"/>
      <c r="F173" s="12"/>
      <c r="G173" s="12"/>
      <c r="H173" s="159"/>
      <c r="I173" s="160"/>
    </row>
    <row r="174" spans="1:9" ht="27" customHeight="1" x14ac:dyDescent="0.35">
      <c r="A174" s="90"/>
      <c r="B174" s="90"/>
      <c r="C174" s="90"/>
      <c r="D174" s="90"/>
      <c r="E174" s="20"/>
      <c r="F174" s="12"/>
      <c r="G174" s="12"/>
      <c r="H174" s="159"/>
      <c r="I174" s="160"/>
    </row>
    <row r="175" spans="1:9" ht="27" customHeight="1" x14ac:dyDescent="0.35">
      <c r="A175" s="90"/>
      <c r="B175" s="90"/>
      <c r="C175" s="90"/>
      <c r="D175" s="90"/>
      <c r="E175" s="3"/>
      <c r="F175" s="12"/>
      <c r="G175" s="12"/>
      <c r="H175" s="159"/>
      <c r="I175" s="160"/>
    </row>
    <row r="176" spans="1:9" ht="27" customHeight="1" x14ac:dyDescent="0.35">
      <c r="A176" s="90"/>
      <c r="B176" s="90"/>
      <c r="C176" s="90"/>
      <c r="D176" s="90"/>
      <c r="E176" s="105"/>
      <c r="F176" s="12"/>
      <c r="G176" s="12"/>
      <c r="H176" s="159"/>
      <c r="I176" s="160"/>
    </row>
    <row r="177" spans="1:9" ht="27" customHeight="1" x14ac:dyDescent="0.35">
      <c r="A177" s="90"/>
      <c r="B177" s="90"/>
      <c r="C177" s="90"/>
      <c r="D177" s="90"/>
      <c r="E177" s="20"/>
      <c r="F177" s="12"/>
      <c r="G177" s="12"/>
      <c r="H177" s="159"/>
      <c r="I177" s="160"/>
    </row>
    <row r="178" spans="1:9" s="123" customFormat="1" ht="27" customHeight="1" x14ac:dyDescent="0.35">
      <c r="E178" s="20"/>
    </row>
    <row r="179" spans="1:9" s="123" customFormat="1" ht="27" customHeight="1" x14ac:dyDescent="0.35">
      <c r="E179" s="20"/>
    </row>
    <row r="180" spans="1:9" s="120" customFormat="1" ht="27" customHeight="1" x14ac:dyDescent="0.4">
      <c r="E180" s="20"/>
    </row>
    <row r="181" spans="1:9" s="84" customFormat="1" ht="27" customHeight="1" x14ac:dyDescent="0.3">
      <c r="E181" s="20"/>
    </row>
    <row r="182" spans="1:9" s="84" customFormat="1" ht="27" customHeight="1" x14ac:dyDescent="0.3">
      <c r="E182" s="20"/>
    </row>
    <row r="183" spans="1:9" s="84" customFormat="1" ht="27" customHeight="1" x14ac:dyDescent="0.3">
      <c r="E183" s="20"/>
    </row>
    <row r="184" spans="1:9" s="84" customFormat="1" ht="27" customHeight="1" x14ac:dyDescent="0.3">
      <c r="E184" s="20"/>
    </row>
    <row r="185" spans="1:9" s="84" customFormat="1" ht="27" customHeight="1" x14ac:dyDescent="0.35">
      <c r="A185" s="39"/>
      <c r="B185" s="39"/>
      <c r="C185" s="154"/>
      <c r="D185" s="155"/>
      <c r="E185" s="20"/>
      <c r="F185" s="39"/>
      <c r="G185" s="39"/>
      <c r="H185" s="154"/>
      <c r="I185" s="156"/>
    </row>
    <row r="186" spans="1:9" s="84" customFormat="1" ht="27" customHeight="1" x14ac:dyDescent="0.35">
      <c r="A186" s="39"/>
      <c r="B186" s="39"/>
      <c r="C186" s="154"/>
      <c r="D186" s="155"/>
      <c r="E186" s="20"/>
      <c r="F186" s="39"/>
      <c r="G186" s="39"/>
      <c r="H186" s="154"/>
      <c r="I186" s="156"/>
    </row>
    <row r="187" spans="1:9" s="84" customFormat="1" ht="27" customHeight="1" x14ac:dyDescent="0.35">
      <c r="A187" s="39"/>
      <c r="B187" s="39"/>
      <c r="C187" s="154"/>
      <c r="D187" s="155"/>
      <c r="E187" s="20"/>
      <c r="F187" s="39"/>
      <c r="G187" s="39"/>
      <c r="H187" s="154"/>
      <c r="I187" s="156"/>
    </row>
    <row r="188" spans="1:9" s="84" customFormat="1" ht="27" customHeight="1" x14ac:dyDescent="0.35">
      <c r="A188" s="39"/>
      <c r="B188" s="39"/>
      <c r="C188" s="154"/>
      <c r="D188" s="155"/>
      <c r="E188" s="20"/>
      <c r="F188" s="39"/>
      <c r="G188" s="39"/>
      <c r="H188" s="154"/>
      <c r="I188" s="156"/>
    </row>
    <row r="189" spans="1:9" s="84" customFormat="1" ht="27" customHeight="1" x14ac:dyDescent="0.4">
      <c r="A189" s="50"/>
      <c r="B189" s="50"/>
      <c r="C189" s="50"/>
      <c r="D189" s="50"/>
      <c r="E189" s="20"/>
      <c r="F189" s="39"/>
      <c r="G189" s="39"/>
      <c r="H189" s="39"/>
      <c r="I189" s="156"/>
    </row>
    <row r="190" spans="1:9" s="84" customFormat="1" ht="27" customHeight="1" x14ac:dyDescent="0.4">
      <c r="A190" s="50"/>
      <c r="B190" s="50"/>
      <c r="C190" s="50"/>
      <c r="D190" s="50"/>
      <c r="E190" s="20"/>
      <c r="F190" s="154"/>
      <c r="G190" s="154"/>
      <c r="H190" s="154"/>
      <c r="I190" s="161"/>
    </row>
    <row r="191" spans="1:9" s="84" customFormat="1" ht="27" customHeight="1" x14ac:dyDescent="0.4">
      <c r="A191" s="50"/>
      <c r="B191" s="50"/>
      <c r="C191" s="50"/>
      <c r="D191" s="50"/>
      <c r="E191" s="20"/>
      <c r="F191" s="154"/>
      <c r="G191" s="154"/>
      <c r="H191" s="154"/>
      <c r="I191" s="161"/>
    </row>
    <row r="192" spans="1:9" s="84" customFormat="1" ht="27" customHeight="1" x14ac:dyDescent="0.4">
      <c r="A192" s="50"/>
      <c r="B192" s="50"/>
      <c r="C192" s="50"/>
      <c r="D192" s="50"/>
      <c r="E192" s="20"/>
      <c r="F192" s="50"/>
      <c r="G192" s="50"/>
      <c r="H192" s="50"/>
      <c r="I192" s="50"/>
    </row>
    <row r="193" spans="1:9" s="84" customFormat="1" ht="27" customHeight="1" x14ac:dyDescent="0.4">
      <c r="A193" s="30"/>
      <c r="B193" s="165"/>
      <c r="C193" s="165"/>
      <c r="D193" s="104"/>
      <c r="E193" s="166"/>
      <c r="F193" s="166"/>
      <c r="G193" s="166"/>
      <c r="H193" s="92"/>
      <c r="I193" s="92"/>
    </row>
    <row r="194" spans="1:9" s="84" customFormat="1" ht="27" customHeight="1" x14ac:dyDescent="0.35">
      <c r="A194" s="39"/>
      <c r="B194" s="167"/>
      <c r="C194" s="167"/>
      <c r="D194" s="155"/>
      <c r="E194" s="164"/>
      <c r="F194" s="164"/>
      <c r="G194" s="164"/>
      <c r="H194" s="93"/>
      <c r="I194" s="93"/>
    </row>
    <row r="195" spans="1:9" s="84" customFormat="1" ht="27" customHeight="1" x14ac:dyDescent="0.4">
      <c r="A195" s="94"/>
      <c r="B195" s="94"/>
      <c r="C195" s="94"/>
      <c r="D195" s="54"/>
      <c r="E195" s="164"/>
      <c r="F195" s="164"/>
      <c r="G195" s="164"/>
      <c r="H195" s="54"/>
      <c r="I195" s="54"/>
    </row>
    <row r="196" spans="1:9" s="84" customFormat="1" ht="27" customHeight="1" x14ac:dyDescent="0.4">
      <c r="A196" s="94"/>
      <c r="B196" s="94"/>
      <c r="C196" s="94"/>
      <c r="D196" s="54"/>
      <c r="E196" s="104"/>
      <c r="F196" s="54"/>
      <c r="G196" s="54"/>
      <c r="H196" s="54"/>
      <c r="I196" s="54"/>
    </row>
    <row r="197" spans="1:9" s="84" customFormat="1" ht="27" customHeight="1" x14ac:dyDescent="0.4">
      <c r="A197" s="95"/>
      <c r="B197" s="95"/>
      <c r="C197" s="95"/>
      <c r="D197" s="91"/>
      <c r="E197" s="104"/>
      <c r="F197" s="91"/>
      <c r="G197" s="91"/>
      <c r="H197" s="91"/>
      <c r="I197" s="91"/>
    </row>
    <row r="198" spans="1:9" s="84" customFormat="1" ht="27" customHeight="1" x14ac:dyDescent="0.4">
      <c r="A198" s="96"/>
      <c r="B198" s="96"/>
      <c r="C198" s="96"/>
      <c r="D198" s="96"/>
      <c r="E198" s="166"/>
      <c r="F198" s="166"/>
      <c r="G198" s="166"/>
      <c r="H198" s="56"/>
      <c r="I198" s="162"/>
    </row>
    <row r="199" spans="1:9" s="3" customFormat="1" ht="27" customHeight="1" x14ac:dyDescent="0.4">
      <c r="A199" s="163"/>
      <c r="B199" s="163"/>
      <c r="C199" s="163"/>
      <c r="D199" s="163"/>
      <c r="E199" s="164"/>
      <c r="F199" s="164"/>
      <c r="G199" s="164"/>
      <c r="H199" s="97"/>
      <c r="I199" s="97"/>
    </row>
    <row r="200" spans="1:9" s="25" customFormat="1" ht="27" customHeight="1" x14ac:dyDescent="0.4">
      <c r="A200" s="163"/>
      <c r="B200" s="163"/>
      <c r="C200" s="163"/>
      <c r="D200" s="163"/>
      <c r="E200" s="155"/>
      <c r="F200" s="51"/>
      <c r="G200" s="58"/>
      <c r="H200" s="58"/>
      <c r="I200" s="58"/>
    </row>
    <row r="201" spans="1:9" s="25" customFormat="1" ht="27" customHeight="1" x14ac:dyDescent="0.35">
      <c r="A201" s="163"/>
      <c r="B201" s="163"/>
      <c r="C201" s="163"/>
      <c r="D201" s="163"/>
      <c r="E201" s="155"/>
      <c r="F201" s="48"/>
      <c r="G201" s="48"/>
      <c r="H201" s="48"/>
      <c r="I201" s="48"/>
    </row>
    <row r="202" spans="1:9" s="25" customFormat="1" ht="27" customHeight="1" x14ac:dyDescent="0.35">
      <c r="A202" s="91"/>
      <c r="B202" s="91"/>
      <c r="C202" s="91"/>
      <c r="D202" s="91"/>
      <c r="E202" s="155"/>
      <c r="F202" s="91"/>
      <c r="G202" s="91"/>
      <c r="H202" s="91"/>
      <c r="I202" s="91"/>
    </row>
    <row r="203" spans="1:9" s="25" customFormat="1" ht="27" customHeight="1" x14ac:dyDescent="0.4">
      <c r="A203" s="91"/>
      <c r="B203" s="91"/>
      <c r="C203" s="91"/>
      <c r="D203" s="91"/>
      <c r="E203" s="50"/>
      <c r="F203" s="91"/>
      <c r="G203" s="91"/>
      <c r="H203" s="91"/>
      <c r="I203" s="91"/>
    </row>
    <row r="204" spans="1:9" s="25" customFormat="1" ht="27" customHeight="1" x14ac:dyDescent="0.4">
      <c r="A204" s="91"/>
      <c r="B204" s="91"/>
      <c r="C204" s="91"/>
      <c r="D204" s="91"/>
      <c r="E204" s="50"/>
      <c r="F204" s="91"/>
      <c r="G204" s="91"/>
      <c r="H204" s="91"/>
      <c r="I204" s="91"/>
    </row>
    <row r="205" spans="1:9" s="25" customFormat="1" ht="27" customHeight="1" x14ac:dyDescent="0.4">
      <c r="A205" s="91"/>
      <c r="B205" s="91"/>
      <c r="C205" s="91"/>
      <c r="D205" s="91"/>
      <c r="E205" s="50"/>
      <c r="F205" s="90"/>
      <c r="G205" s="90"/>
      <c r="H205" s="90"/>
      <c r="I205" s="90"/>
    </row>
    <row r="206" spans="1:9" s="12" customFormat="1" ht="27" customHeight="1" x14ac:dyDescent="0.4">
      <c r="A206" s="90"/>
      <c r="B206" s="90"/>
      <c r="C206" s="90"/>
      <c r="D206" s="90"/>
      <c r="E206" s="50"/>
      <c r="F206" s="90"/>
      <c r="G206" s="90"/>
      <c r="H206" s="90"/>
      <c r="I206" s="90"/>
    </row>
    <row r="207" spans="1:9" s="3" customFormat="1" ht="27" customHeight="1" x14ac:dyDescent="0.4">
      <c r="A207" s="90"/>
      <c r="B207" s="90"/>
      <c r="C207" s="90"/>
      <c r="D207" s="90"/>
      <c r="E207" s="58"/>
      <c r="F207" s="90"/>
      <c r="G207" s="90"/>
      <c r="H207" s="90"/>
      <c r="I207" s="90"/>
    </row>
    <row r="208" spans="1:9" s="3" customFormat="1" ht="27" customHeight="1" x14ac:dyDescent="0.35">
      <c r="A208" s="101"/>
      <c r="B208" s="102"/>
      <c r="C208" s="102"/>
      <c r="D208" s="103"/>
      <c r="E208" s="54"/>
      <c r="F208" s="90"/>
      <c r="G208" s="90"/>
      <c r="H208" s="90"/>
      <c r="I208" s="90"/>
    </row>
    <row r="209" spans="1:9" s="3" customFormat="1" ht="27" customHeight="1" x14ac:dyDescent="0.35">
      <c r="A209" s="101"/>
      <c r="B209" s="102"/>
      <c r="C209" s="102"/>
      <c r="D209" s="103"/>
      <c r="E209" s="54"/>
      <c r="F209" s="90"/>
      <c r="G209" s="90"/>
      <c r="H209" s="90"/>
      <c r="I209" s="90"/>
    </row>
    <row r="210" spans="1:9" s="98" customFormat="1" ht="27" customHeight="1" x14ac:dyDescent="0.35">
      <c r="A210" s="101"/>
      <c r="B210" s="102"/>
      <c r="C210" s="102"/>
      <c r="D210" s="103"/>
      <c r="E210" s="54"/>
      <c r="F210" s="90"/>
      <c r="G210" s="90"/>
      <c r="H210" s="90"/>
      <c r="I210" s="90"/>
    </row>
    <row r="211" spans="1:9" s="98" customFormat="1" ht="27" customHeight="1" x14ac:dyDescent="0.35">
      <c r="A211" s="101"/>
      <c r="B211" s="102"/>
      <c r="C211" s="102"/>
      <c r="D211" s="103"/>
      <c r="E211" s="54"/>
      <c r="F211" s="90"/>
      <c r="G211" s="90"/>
      <c r="H211" s="90"/>
      <c r="I211" s="90"/>
    </row>
    <row r="212" spans="1:9" s="91" customFormat="1" ht="27" customHeight="1" x14ac:dyDescent="0.2">
      <c r="A212" s="101"/>
      <c r="B212" s="102"/>
      <c r="C212" s="102"/>
      <c r="D212" s="103"/>
      <c r="F212" s="90"/>
      <c r="G212" s="90"/>
      <c r="H212" s="90"/>
      <c r="I212" s="90"/>
    </row>
    <row r="213" spans="1:9" s="91" customFormat="1" ht="27" customHeight="1" x14ac:dyDescent="0.25">
      <c r="A213" s="101"/>
      <c r="B213" s="102"/>
      <c r="C213" s="102"/>
      <c r="D213" s="103"/>
      <c r="E213" s="96"/>
      <c r="F213" s="90"/>
      <c r="G213" s="90"/>
      <c r="H213" s="90"/>
      <c r="I213" s="90"/>
    </row>
    <row r="214" spans="1:9" s="96" customFormat="1" ht="27" customHeight="1" x14ac:dyDescent="0.4">
      <c r="A214" s="101"/>
      <c r="B214" s="102"/>
      <c r="C214" s="102"/>
      <c r="D214" s="103"/>
      <c r="E214" s="58"/>
      <c r="F214" s="90"/>
      <c r="G214" s="90"/>
      <c r="H214" s="90"/>
      <c r="I214" s="90"/>
    </row>
    <row r="215" spans="1:9" s="96" customFormat="1" ht="27" customHeight="1" x14ac:dyDescent="0.4">
      <c r="A215" s="101"/>
      <c r="B215" s="102"/>
      <c r="C215" s="102"/>
      <c r="D215" s="103"/>
      <c r="E215" s="50"/>
      <c r="F215" s="90"/>
      <c r="G215" s="90"/>
      <c r="H215" s="90"/>
      <c r="I215" s="90"/>
    </row>
    <row r="216" spans="1:9" s="91" customFormat="1" ht="27" customHeight="1" x14ac:dyDescent="0.4">
      <c r="A216" s="101"/>
      <c r="B216" s="102"/>
      <c r="C216" s="102"/>
      <c r="D216" s="103"/>
      <c r="E216" s="100"/>
      <c r="F216" s="90"/>
      <c r="G216" s="90"/>
      <c r="H216" s="90"/>
      <c r="I216" s="90"/>
    </row>
    <row r="217" spans="1:9" s="99" customFormat="1" ht="27" customHeight="1" x14ac:dyDescent="0.35">
      <c r="A217" s="101"/>
      <c r="B217" s="102"/>
      <c r="C217" s="102"/>
      <c r="D217" s="103"/>
      <c r="E217" s="91"/>
      <c r="F217" s="90"/>
      <c r="G217" s="90"/>
      <c r="H217" s="90"/>
      <c r="I217" s="90"/>
    </row>
    <row r="218" spans="1:9" s="158" customFormat="1" ht="27" customHeight="1" x14ac:dyDescent="0.4">
      <c r="A218" s="101"/>
      <c r="B218" s="102"/>
      <c r="C218" s="102"/>
      <c r="D218" s="103"/>
      <c r="E218" s="91"/>
      <c r="F218" s="90"/>
      <c r="G218" s="90"/>
      <c r="H218" s="90"/>
      <c r="I218" s="90"/>
    </row>
    <row r="219" spans="1:9" s="159" customFormat="1" ht="27" customHeight="1" x14ac:dyDescent="0.35">
      <c r="A219" s="101"/>
      <c r="B219" s="102"/>
      <c r="C219" s="102"/>
      <c r="D219" s="103"/>
      <c r="E219" s="91"/>
      <c r="F219" s="90"/>
      <c r="G219" s="90"/>
      <c r="H219" s="90"/>
      <c r="I219" s="90"/>
    </row>
    <row r="220" spans="1:9" s="91" customFormat="1" ht="27" customHeight="1" x14ac:dyDescent="0.2">
      <c r="A220" s="101"/>
      <c r="B220" s="102"/>
      <c r="C220" s="102"/>
      <c r="D220" s="103"/>
      <c r="F220" s="90"/>
      <c r="G220" s="90"/>
      <c r="H220" s="90"/>
      <c r="I220" s="90"/>
    </row>
    <row r="221" spans="1:9" s="91" customFormat="1" ht="27" customHeight="1" x14ac:dyDescent="0.2">
      <c r="A221" s="101"/>
      <c r="B221" s="102"/>
      <c r="C221" s="102"/>
      <c r="D221" s="103"/>
      <c r="E221" s="90"/>
      <c r="F221" s="90"/>
      <c r="G221" s="90"/>
      <c r="H221" s="90"/>
      <c r="I221" s="90"/>
    </row>
    <row r="222" spans="1:9" s="91" customFormat="1" ht="27" customHeight="1" x14ac:dyDescent="0.2">
      <c r="A222" s="101"/>
      <c r="B222" s="102"/>
      <c r="C222" s="102"/>
      <c r="D222" s="103"/>
      <c r="E222" s="90"/>
      <c r="F222" s="90"/>
      <c r="G222" s="90"/>
      <c r="H222" s="90"/>
      <c r="I222" s="90"/>
    </row>
    <row r="223" spans="1:9" s="91" customFormat="1" ht="27" customHeight="1" x14ac:dyDescent="0.2">
      <c r="A223" s="101"/>
      <c r="B223" s="102"/>
      <c r="C223" s="102"/>
      <c r="D223" s="103"/>
      <c r="E223" s="103"/>
      <c r="F223" s="90"/>
      <c r="G223" s="90"/>
      <c r="H223" s="90"/>
      <c r="I223" s="90"/>
    </row>
    <row r="224" spans="1:9" s="91" customFormat="1" ht="27" customHeight="1" x14ac:dyDescent="0.2">
      <c r="A224" s="101"/>
      <c r="B224" s="102"/>
      <c r="C224" s="102"/>
      <c r="D224" s="103"/>
      <c r="E224" s="103"/>
      <c r="F224" s="90"/>
      <c r="G224" s="90"/>
      <c r="H224" s="90"/>
      <c r="I224" s="90"/>
    </row>
    <row r="225" spans="1:9" s="91" customFormat="1" ht="27" customHeight="1" x14ac:dyDescent="0.2">
      <c r="A225" s="101"/>
      <c r="B225" s="102"/>
      <c r="C225" s="102"/>
      <c r="D225" s="103"/>
      <c r="E225" s="103"/>
      <c r="F225" s="90"/>
      <c r="G225" s="90"/>
      <c r="H225" s="90"/>
      <c r="I225" s="90"/>
    </row>
    <row r="226" spans="1:9" s="91" customFormat="1" ht="27" customHeight="1" x14ac:dyDescent="0.2">
      <c r="A226" s="101"/>
      <c r="B226" s="102"/>
      <c r="C226" s="102"/>
      <c r="D226" s="103"/>
      <c r="E226" s="103"/>
      <c r="F226" s="90"/>
      <c r="G226" s="90"/>
      <c r="H226" s="90"/>
      <c r="I226" s="90"/>
    </row>
    <row r="227" spans="1:9" s="91" customFormat="1" ht="27" customHeight="1" x14ac:dyDescent="0.2">
      <c r="A227" s="101"/>
      <c r="B227" s="102"/>
      <c r="C227" s="102"/>
      <c r="D227" s="103"/>
      <c r="E227" s="103"/>
      <c r="F227" s="90"/>
      <c r="G227" s="90"/>
      <c r="H227" s="90"/>
      <c r="I227" s="90"/>
    </row>
    <row r="228" spans="1:9" s="91" customFormat="1" ht="27" customHeight="1" x14ac:dyDescent="0.2">
      <c r="A228" s="101"/>
      <c r="B228" s="102"/>
      <c r="C228" s="102"/>
      <c r="D228" s="103"/>
      <c r="E228" s="103"/>
      <c r="F228" s="90"/>
      <c r="G228" s="90"/>
      <c r="H228" s="90"/>
      <c r="I228" s="90"/>
    </row>
    <row r="229" spans="1:9" s="91" customFormat="1" ht="27" customHeight="1" x14ac:dyDescent="0.2">
      <c r="A229" s="101"/>
      <c r="B229" s="102"/>
      <c r="C229" s="102"/>
      <c r="D229" s="103"/>
      <c r="E229" s="103"/>
      <c r="F229" s="90"/>
      <c r="G229" s="90"/>
      <c r="H229" s="90"/>
      <c r="I229" s="90"/>
    </row>
    <row r="230" spans="1:9" s="91" customFormat="1" ht="27" customHeight="1" x14ac:dyDescent="0.2">
      <c r="A230" s="101"/>
      <c r="B230" s="102"/>
      <c r="C230" s="102"/>
      <c r="D230" s="103"/>
      <c r="E230" s="103"/>
      <c r="F230" s="90"/>
      <c r="G230" s="90"/>
      <c r="H230" s="90"/>
      <c r="I230" s="90"/>
    </row>
    <row r="231" spans="1:9" s="91" customFormat="1" ht="27" customHeight="1" x14ac:dyDescent="0.2">
      <c r="A231" s="101"/>
      <c r="B231" s="102"/>
      <c r="C231" s="102"/>
      <c r="D231" s="103"/>
      <c r="E231" s="103"/>
      <c r="F231" s="90"/>
      <c r="G231" s="90"/>
      <c r="H231" s="90"/>
      <c r="I231" s="90"/>
    </row>
    <row r="232" spans="1:9" s="91" customFormat="1" ht="27" customHeight="1" x14ac:dyDescent="0.2">
      <c r="A232" s="101"/>
      <c r="B232" s="102"/>
      <c r="C232" s="102"/>
      <c r="D232" s="103"/>
      <c r="E232" s="103"/>
      <c r="F232" s="90"/>
      <c r="G232" s="90"/>
      <c r="H232" s="90"/>
      <c r="I232" s="90"/>
    </row>
    <row r="233" spans="1:9" s="91" customFormat="1" ht="27" customHeight="1" x14ac:dyDescent="0.2">
      <c r="A233" s="101"/>
      <c r="B233" s="102"/>
      <c r="C233" s="102"/>
      <c r="D233" s="103"/>
      <c r="E233" s="103"/>
      <c r="F233" s="90"/>
      <c r="G233" s="90"/>
      <c r="H233" s="90"/>
      <c r="I233" s="90"/>
    </row>
    <row r="234" spans="1:9" s="91" customFormat="1" ht="27" customHeight="1" x14ac:dyDescent="0.2">
      <c r="A234" s="101"/>
      <c r="B234" s="102"/>
      <c r="C234" s="102"/>
      <c r="D234" s="103"/>
      <c r="E234" s="103"/>
      <c r="F234" s="90"/>
      <c r="G234" s="90"/>
      <c r="H234" s="90"/>
      <c r="I234" s="90"/>
    </row>
    <row r="235" spans="1:9" s="91" customFormat="1" ht="27" customHeight="1" x14ac:dyDescent="0.2">
      <c r="A235" s="101"/>
      <c r="B235" s="102"/>
      <c r="C235" s="102"/>
      <c r="D235" s="103"/>
      <c r="E235" s="103"/>
      <c r="F235" s="90"/>
      <c r="G235" s="90"/>
      <c r="H235" s="90"/>
      <c r="I235" s="90"/>
    </row>
    <row r="236" spans="1:9" s="91" customFormat="1" ht="27" customHeight="1" x14ac:dyDescent="0.2">
      <c r="A236" s="101"/>
      <c r="B236" s="102"/>
      <c r="C236" s="102"/>
      <c r="D236" s="103"/>
      <c r="E236" s="103"/>
      <c r="F236" s="90"/>
      <c r="G236" s="90"/>
      <c r="H236" s="90"/>
      <c r="I236" s="90"/>
    </row>
    <row r="237" spans="1:9" s="91" customFormat="1" ht="27" customHeight="1" x14ac:dyDescent="0.2">
      <c r="A237" s="101"/>
      <c r="B237" s="102"/>
      <c r="C237" s="102"/>
      <c r="D237" s="103"/>
      <c r="E237" s="103"/>
      <c r="F237" s="90"/>
      <c r="G237" s="90"/>
      <c r="H237" s="90"/>
      <c r="I237" s="90"/>
    </row>
    <row r="238" spans="1:9" s="91" customFormat="1" ht="27" customHeight="1" x14ac:dyDescent="0.2">
      <c r="A238" s="101"/>
      <c r="B238" s="102"/>
      <c r="C238" s="102"/>
      <c r="D238" s="103"/>
      <c r="E238" s="103"/>
      <c r="F238" s="90"/>
      <c r="G238" s="90"/>
      <c r="H238" s="90"/>
      <c r="I238" s="90"/>
    </row>
    <row r="239" spans="1:9" s="91" customFormat="1" ht="27" customHeight="1" x14ac:dyDescent="0.2">
      <c r="A239" s="101"/>
      <c r="B239" s="102"/>
      <c r="C239" s="102"/>
      <c r="D239" s="103"/>
      <c r="E239" s="103"/>
      <c r="F239" s="90"/>
      <c r="G239" s="90"/>
      <c r="H239" s="90"/>
      <c r="I239" s="90"/>
    </row>
    <row r="240" spans="1:9" s="91" customFormat="1" ht="27" customHeight="1" x14ac:dyDescent="0.2">
      <c r="A240" s="101"/>
      <c r="B240" s="102"/>
      <c r="C240" s="102"/>
      <c r="D240" s="103"/>
      <c r="E240" s="103"/>
      <c r="F240" s="90"/>
      <c r="G240" s="90"/>
      <c r="H240" s="90"/>
      <c r="I240" s="90"/>
    </row>
    <row r="241" spans="1:234" s="91" customFormat="1" ht="27" customHeight="1" x14ac:dyDescent="0.2">
      <c r="A241" s="101"/>
      <c r="B241" s="102"/>
      <c r="C241" s="102"/>
      <c r="D241" s="103"/>
      <c r="E241" s="103"/>
      <c r="F241" s="90"/>
      <c r="G241" s="90"/>
      <c r="H241" s="90"/>
      <c r="I241" s="90"/>
    </row>
    <row r="242" spans="1:234" s="131" customFormat="1" ht="27" customHeight="1" x14ac:dyDescent="0.2">
      <c r="A242" s="101"/>
      <c r="B242" s="102"/>
      <c r="C242" s="102"/>
      <c r="D242" s="103"/>
      <c r="E242" s="103"/>
      <c r="F242" s="90"/>
      <c r="G242" s="90"/>
      <c r="H242" s="90"/>
      <c r="I242" s="90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  <c r="BH242" s="91"/>
      <c r="BI242" s="91"/>
      <c r="BJ242" s="91"/>
      <c r="BK242" s="91"/>
      <c r="BL242" s="91"/>
      <c r="BM242" s="91"/>
      <c r="BN242" s="91"/>
      <c r="BO242" s="91"/>
      <c r="BP242" s="91"/>
      <c r="BQ242" s="91"/>
      <c r="BR242" s="91"/>
      <c r="BS242" s="91"/>
      <c r="BT242" s="91"/>
      <c r="BU242" s="91"/>
      <c r="BV242" s="91"/>
      <c r="BW242" s="91"/>
      <c r="BX242" s="91"/>
      <c r="BY242" s="91"/>
      <c r="BZ242" s="91"/>
      <c r="CA242" s="91"/>
      <c r="CB242" s="91"/>
      <c r="CC242" s="91"/>
      <c r="CD242" s="91"/>
      <c r="CE242" s="91"/>
      <c r="CF242" s="91"/>
      <c r="CG242" s="91"/>
      <c r="CH242" s="91"/>
      <c r="CI242" s="91"/>
      <c r="CJ242" s="91"/>
      <c r="CK242" s="91"/>
      <c r="CL242" s="91"/>
      <c r="CM242" s="91"/>
      <c r="CN242" s="91"/>
      <c r="CO242" s="91"/>
      <c r="CP242" s="91"/>
      <c r="CQ242" s="91"/>
      <c r="CR242" s="91"/>
      <c r="CS242" s="91"/>
      <c r="CT242" s="91"/>
      <c r="CU242" s="91"/>
      <c r="CV242" s="91"/>
      <c r="CW242" s="91"/>
      <c r="CX242" s="91"/>
      <c r="CY242" s="91"/>
      <c r="CZ242" s="91"/>
      <c r="DA242" s="91"/>
      <c r="DB242" s="91"/>
      <c r="DC242" s="91"/>
      <c r="DD242" s="91"/>
      <c r="DE242" s="91"/>
      <c r="DF242" s="91"/>
      <c r="DG242" s="91"/>
      <c r="DH242" s="91"/>
      <c r="DI242" s="91"/>
      <c r="DJ242" s="91"/>
      <c r="DK242" s="91"/>
      <c r="DL242" s="91"/>
      <c r="DM242" s="91"/>
      <c r="DN242" s="91"/>
      <c r="DO242" s="91"/>
      <c r="DP242" s="91"/>
      <c r="DQ242" s="91"/>
      <c r="DR242" s="91"/>
      <c r="DS242" s="91"/>
      <c r="DT242" s="91"/>
      <c r="DU242" s="91"/>
      <c r="DV242" s="91"/>
      <c r="DW242" s="91"/>
      <c r="DX242" s="91"/>
      <c r="DY242" s="91"/>
      <c r="DZ242" s="91"/>
      <c r="EA242" s="91"/>
      <c r="EB242" s="91"/>
      <c r="EC242" s="91"/>
      <c r="ED242" s="91"/>
      <c r="EE242" s="91"/>
      <c r="EF242" s="91"/>
      <c r="EG242" s="91"/>
      <c r="EH242" s="91"/>
      <c r="EI242" s="91"/>
      <c r="EJ242" s="91"/>
      <c r="EK242" s="91"/>
      <c r="EL242" s="91"/>
      <c r="EM242" s="91"/>
      <c r="EN242" s="91"/>
      <c r="EO242" s="91"/>
      <c r="EP242" s="91"/>
      <c r="EQ242" s="91"/>
      <c r="ER242" s="91"/>
      <c r="ES242" s="91"/>
      <c r="ET242" s="91"/>
      <c r="EU242" s="91"/>
      <c r="EV242" s="91"/>
      <c r="EW242" s="91"/>
      <c r="EX242" s="91"/>
      <c r="EY242" s="91"/>
      <c r="EZ242" s="91"/>
      <c r="FA242" s="91"/>
      <c r="FB242" s="91"/>
      <c r="FC242" s="91"/>
      <c r="FD242" s="91"/>
      <c r="FE242" s="91"/>
      <c r="FF242" s="91"/>
      <c r="FG242" s="91"/>
      <c r="FH242" s="91"/>
      <c r="FI242" s="91"/>
      <c r="FJ242" s="91"/>
      <c r="FK242" s="91"/>
      <c r="FL242" s="91"/>
      <c r="FM242" s="91"/>
      <c r="FN242" s="91"/>
      <c r="FO242" s="91"/>
      <c r="FP242" s="91"/>
      <c r="FQ242" s="91"/>
      <c r="FR242" s="91"/>
      <c r="FS242" s="91"/>
      <c r="FT242" s="91"/>
      <c r="FU242" s="91"/>
      <c r="FV242" s="91"/>
      <c r="FW242" s="91"/>
      <c r="FX242" s="91"/>
      <c r="FY242" s="91"/>
      <c r="FZ242" s="91"/>
      <c r="GA242" s="91"/>
      <c r="GB242" s="91"/>
      <c r="GC242" s="91"/>
      <c r="GD242" s="91"/>
      <c r="GE242" s="91"/>
      <c r="GF242" s="91"/>
      <c r="GG242" s="91"/>
      <c r="GH242" s="91"/>
      <c r="GI242" s="91"/>
      <c r="GJ242" s="91"/>
      <c r="GK242" s="91"/>
      <c r="GL242" s="91"/>
      <c r="GM242" s="91"/>
      <c r="GN242" s="91"/>
      <c r="GO242" s="91"/>
      <c r="GP242" s="91"/>
      <c r="GQ242" s="91"/>
      <c r="GR242" s="91"/>
      <c r="GS242" s="91"/>
      <c r="GT242" s="91"/>
      <c r="GU242" s="91"/>
      <c r="GV242" s="91"/>
      <c r="GW242" s="91"/>
      <c r="GX242" s="91"/>
      <c r="GY242" s="91"/>
      <c r="GZ242" s="91"/>
      <c r="HA242" s="91"/>
      <c r="HB242" s="91"/>
      <c r="HC242" s="91"/>
      <c r="HD242" s="91"/>
      <c r="HE242" s="91"/>
      <c r="HF242" s="91"/>
      <c r="HG242" s="91"/>
      <c r="HH242" s="91"/>
      <c r="HI242" s="91"/>
      <c r="HJ242" s="91"/>
      <c r="HK242" s="91"/>
      <c r="HL242" s="91"/>
      <c r="HM242" s="91"/>
      <c r="HN242" s="91"/>
      <c r="HO242" s="91"/>
      <c r="HP242" s="91"/>
      <c r="HQ242" s="91"/>
      <c r="HR242" s="91"/>
      <c r="HS242" s="91"/>
      <c r="HT242" s="91"/>
      <c r="HU242" s="91"/>
      <c r="HV242" s="91"/>
      <c r="HW242" s="91"/>
      <c r="HX242" s="91"/>
      <c r="HY242" s="91"/>
      <c r="HZ242" s="91"/>
    </row>
    <row r="243" spans="1:234" s="131" customFormat="1" ht="27" customHeight="1" x14ac:dyDescent="0.2">
      <c r="A243" s="101"/>
      <c r="B243" s="102"/>
      <c r="C243" s="102"/>
      <c r="D243" s="103"/>
      <c r="E243" s="103"/>
      <c r="F243" s="90"/>
      <c r="G243" s="90"/>
      <c r="H243" s="90"/>
      <c r="I243" s="90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  <c r="BH243" s="91"/>
      <c r="BI243" s="91"/>
      <c r="BJ243" s="91"/>
      <c r="BK243" s="91"/>
      <c r="BL243" s="91"/>
      <c r="BM243" s="91"/>
      <c r="BN243" s="91"/>
      <c r="BO243" s="91"/>
      <c r="BP243" s="91"/>
      <c r="BQ243" s="91"/>
      <c r="BR243" s="91"/>
      <c r="BS243" s="91"/>
      <c r="BT243" s="91"/>
      <c r="BU243" s="91"/>
      <c r="BV243" s="91"/>
      <c r="BW243" s="91"/>
      <c r="BX243" s="91"/>
      <c r="BY243" s="91"/>
      <c r="BZ243" s="91"/>
      <c r="CA243" s="91"/>
      <c r="CB243" s="91"/>
      <c r="CC243" s="91"/>
      <c r="CD243" s="91"/>
      <c r="CE243" s="91"/>
      <c r="CF243" s="91"/>
      <c r="CG243" s="91"/>
      <c r="CH243" s="91"/>
      <c r="CI243" s="91"/>
      <c r="CJ243" s="91"/>
      <c r="CK243" s="91"/>
      <c r="CL243" s="91"/>
      <c r="CM243" s="91"/>
      <c r="CN243" s="91"/>
      <c r="CO243" s="91"/>
      <c r="CP243" s="91"/>
      <c r="CQ243" s="91"/>
      <c r="CR243" s="91"/>
      <c r="CS243" s="91"/>
      <c r="CT243" s="91"/>
      <c r="CU243" s="91"/>
      <c r="CV243" s="91"/>
      <c r="CW243" s="91"/>
      <c r="CX243" s="91"/>
      <c r="CY243" s="91"/>
      <c r="CZ243" s="91"/>
      <c r="DA243" s="91"/>
      <c r="DB243" s="91"/>
      <c r="DC243" s="91"/>
      <c r="DD243" s="91"/>
      <c r="DE243" s="91"/>
      <c r="DF243" s="91"/>
      <c r="DG243" s="91"/>
      <c r="DH243" s="91"/>
      <c r="DI243" s="91"/>
      <c r="DJ243" s="91"/>
      <c r="DK243" s="91"/>
      <c r="DL243" s="91"/>
      <c r="DM243" s="91"/>
      <c r="DN243" s="91"/>
      <c r="DO243" s="91"/>
      <c r="DP243" s="91"/>
      <c r="DQ243" s="91"/>
      <c r="DR243" s="91"/>
      <c r="DS243" s="91"/>
      <c r="DT243" s="91"/>
      <c r="DU243" s="91"/>
      <c r="DV243" s="91"/>
      <c r="DW243" s="91"/>
      <c r="DX243" s="91"/>
      <c r="DY243" s="91"/>
      <c r="DZ243" s="91"/>
      <c r="EA243" s="91"/>
      <c r="EB243" s="91"/>
      <c r="EC243" s="91"/>
      <c r="ED243" s="91"/>
      <c r="EE243" s="91"/>
      <c r="EF243" s="91"/>
      <c r="EG243" s="91"/>
      <c r="EH243" s="91"/>
      <c r="EI243" s="91"/>
      <c r="EJ243" s="91"/>
      <c r="EK243" s="91"/>
      <c r="EL243" s="91"/>
      <c r="EM243" s="91"/>
      <c r="EN243" s="91"/>
      <c r="EO243" s="91"/>
      <c r="EP243" s="91"/>
      <c r="EQ243" s="91"/>
      <c r="ER243" s="91"/>
      <c r="ES243" s="91"/>
      <c r="ET243" s="91"/>
      <c r="EU243" s="91"/>
      <c r="EV243" s="91"/>
      <c r="EW243" s="91"/>
      <c r="EX243" s="91"/>
      <c r="EY243" s="91"/>
      <c r="EZ243" s="91"/>
      <c r="FA243" s="91"/>
      <c r="FB243" s="91"/>
      <c r="FC243" s="91"/>
      <c r="FD243" s="91"/>
      <c r="FE243" s="91"/>
      <c r="FF243" s="91"/>
      <c r="FG243" s="91"/>
      <c r="FH243" s="91"/>
      <c r="FI243" s="91"/>
      <c r="FJ243" s="91"/>
      <c r="FK243" s="91"/>
      <c r="FL243" s="91"/>
      <c r="FM243" s="91"/>
      <c r="FN243" s="91"/>
      <c r="FO243" s="91"/>
      <c r="FP243" s="91"/>
      <c r="FQ243" s="91"/>
      <c r="FR243" s="91"/>
      <c r="FS243" s="91"/>
      <c r="FT243" s="91"/>
      <c r="FU243" s="91"/>
      <c r="FV243" s="91"/>
      <c r="FW243" s="91"/>
      <c r="FX243" s="91"/>
      <c r="FY243" s="91"/>
      <c r="FZ243" s="91"/>
      <c r="GA243" s="91"/>
      <c r="GB243" s="91"/>
      <c r="GC243" s="91"/>
      <c r="GD243" s="91"/>
      <c r="GE243" s="91"/>
      <c r="GF243" s="91"/>
      <c r="GG243" s="91"/>
      <c r="GH243" s="91"/>
      <c r="GI243" s="91"/>
      <c r="GJ243" s="91"/>
      <c r="GK243" s="91"/>
      <c r="GL243" s="91"/>
      <c r="GM243" s="91"/>
      <c r="GN243" s="91"/>
      <c r="GO243" s="91"/>
      <c r="GP243" s="91"/>
      <c r="GQ243" s="91"/>
      <c r="GR243" s="91"/>
      <c r="GS243" s="91"/>
      <c r="GT243" s="91"/>
      <c r="GU243" s="91"/>
      <c r="GV243" s="91"/>
      <c r="GW243" s="91"/>
      <c r="GX243" s="91"/>
      <c r="GY243" s="91"/>
      <c r="GZ243" s="91"/>
      <c r="HA243" s="91"/>
      <c r="HB243" s="91"/>
      <c r="HC243" s="91"/>
      <c r="HD243" s="91"/>
      <c r="HE243" s="91"/>
      <c r="HF243" s="91"/>
      <c r="HG243" s="91"/>
      <c r="HH243" s="91"/>
      <c r="HI243" s="91"/>
      <c r="HJ243" s="91"/>
      <c r="HK243" s="91"/>
      <c r="HL243" s="91"/>
      <c r="HM243" s="91"/>
      <c r="HN243" s="91"/>
      <c r="HO243" s="91"/>
      <c r="HP243" s="91"/>
      <c r="HQ243" s="91"/>
      <c r="HR243" s="91"/>
      <c r="HS243" s="91"/>
      <c r="HT243" s="91"/>
      <c r="HU243" s="91"/>
      <c r="HV243" s="91"/>
      <c r="HW243" s="91"/>
      <c r="HX243" s="91"/>
      <c r="HY243" s="91"/>
      <c r="HZ243" s="91"/>
    </row>
    <row r="244" spans="1:234" s="131" customFormat="1" ht="27" customHeight="1" x14ac:dyDescent="0.2">
      <c r="A244" s="101"/>
      <c r="B244" s="102"/>
      <c r="C244" s="102"/>
      <c r="D244" s="103"/>
      <c r="E244" s="103"/>
      <c r="F244" s="90"/>
      <c r="G244" s="90"/>
      <c r="H244" s="90"/>
      <c r="I244" s="90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  <c r="BH244" s="91"/>
      <c r="BI244" s="91"/>
      <c r="BJ244" s="91"/>
      <c r="BK244" s="91"/>
      <c r="BL244" s="91"/>
      <c r="BM244" s="91"/>
      <c r="BN244" s="91"/>
      <c r="BO244" s="91"/>
      <c r="BP244" s="91"/>
      <c r="BQ244" s="91"/>
      <c r="BR244" s="91"/>
      <c r="BS244" s="91"/>
      <c r="BT244" s="91"/>
      <c r="BU244" s="91"/>
      <c r="BV244" s="91"/>
      <c r="BW244" s="91"/>
      <c r="BX244" s="91"/>
      <c r="BY244" s="91"/>
      <c r="BZ244" s="91"/>
      <c r="CA244" s="91"/>
      <c r="CB244" s="91"/>
      <c r="CC244" s="91"/>
      <c r="CD244" s="91"/>
      <c r="CE244" s="91"/>
      <c r="CF244" s="91"/>
      <c r="CG244" s="91"/>
      <c r="CH244" s="91"/>
      <c r="CI244" s="91"/>
      <c r="CJ244" s="91"/>
      <c r="CK244" s="91"/>
      <c r="CL244" s="91"/>
      <c r="CM244" s="91"/>
      <c r="CN244" s="91"/>
      <c r="CO244" s="91"/>
      <c r="CP244" s="91"/>
      <c r="CQ244" s="91"/>
      <c r="CR244" s="91"/>
      <c r="CS244" s="91"/>
      <c r="CT244" s="91"/>
      <c r="CU244" s="91"/>
      <c r="CV244" s="91"/>
      <c r="CW244" s="91"/>
      <c r="CX244" s="91"/>
      <c r="CY244" s="91"/>
      <c r="CZ244" s="91"/>
      <c r="DA244" s="91"/>
      <c r="DB244" s="91"/>
      <c r="DC244" s="91"/>
      <c r="DD244" s="91"/>
      <c r="DE244" s="91"/>
      <c r="DF244" s="91"/>
      <c r="DG244" s="91"/>
      <c r="DH244" s="91"/>
      <c r="DI244" s="91"/>
      <c r="DJ244" s="91"/>
      <c r="DK244" s="91"/>
      <c r="DL244" s="91"/>
      <c r="DM244" s="91"/>
      <c r="DN244" s="91"/>
      <c r="DO244" s="91"/>
      <c r="DP244" s="91"/>
      <c r="DQ244" s="91"/>
      <c r="DR244" s="91"/>
      <c r="DS244" s="91"/>
      <c r="DT244" s="91"/>
      <c r="DU244" s="91"/>
      <c r="DV244" s="91"/>
      <c r="DW244" s="91"/>
      <c r="DX244" s="91"/>
      <c r="DY244" s="91"/>
      <c r="DZ244" s="91"/>
      <c r="EA244" s="91"/>
      <c r="EB244" s="91"/>
      <c r="EC244" s="91"/>
      <c r="ED244" s="91"/>
      <c r="EE244" s="91"/>
      <c r="EF244" s="91"/>
      <c r="EG244" s="91"/>
      <c r="EH244" s="91"/>
      <c r="EI244" s="91"/>
      <c r="EJ244" s="91"/>
      <c r="EK244" s="91"/>
      <c r="EL244" s="91"/>
      <c r="EM244" s="91"/>
      <c r="EN244" s="91"/>
      <c r="EO244" s="91"/>
      <c r="EP244" s="91"/>
      <c r="EQ244" s="91"/>
      <c r="ER244" s="91"/>
      <c r="ES244" s="91"/>
      <c r="ET244" s="91"/>
      <c r="EU244" s="91"/>
      <c r="EV244" s="91"/>
      <c r="EW244" s="91"/>
      <c r="EX244" s="91"/>
      <c r="EY244" s="91"/>
      <c r="EZ244" s="91"/>
      <c r="FA244" s="91"/>
      <c r="FB244" s="91"/>
      <c r="FC244" s="91"/>
      <c r="FD244" s="91"/>
      <c r="FE244" s="91"/>
      <c r="FF244" s="91"/>
      <c r="FG244" s="91"/>
      <c r="FH244" s="91"/>
      <c r="FI244" s="91"/>
      <c r="FJ244" s="91"/>
      <c r="FK244" s="91"/>
      <c r="FL244" s="91"/>
      <c r="FM244" s="91"/>
      <c r="FN244" s="91"/>
      <c r="FO244" s="91"/>
      <c r="FP244" s="91"/>
      <c r="FQ244" s="91"/>
      <c r="FR244" s="91"/>
      <c r="FS244" s="91"/>
      <c r="FT244" s="91"/>
      <c r="FU244" s="91"/>
      <c r="FV244" s="91"/>
      <c r="FW244" s="91"/>
      <c r="FX244" s="91"/>
      <c r="FY244" s="91"/>
      <c r="FZ244" s="91"/>
      <c r="GA244" s="91"/>
      <c r="GB244" s="91"/>
      <c r="GC244" s="91"/>
      <c r="GD244" s="91"/>
      <c r="GE244" s="91"/>
      <c r="GF244" s="91"/>
      <c r="GG244" s="91"/>
      <c r="GH244" s="91"/>
      <c r="GI244" s="91"/>
      <c r="GJ244" s="91"/>
      <c r="GK244" s="91"/>
      <c r="GL244" s="91"/>
      <c r="GM244" s="91"/>
      <c r="GN244" s="91"/>
      <c r="GO244" s="91"/>
      <c r="GP244" s="91"/>
      <c r="GQ244" s="91"/>
      <c r="GR244" s="91"/>
      <c r="GS244" s="91"/>
      <c r="GT244" s="91"/>
      <c r="GU244" s="91"/>
      <c r="GV244" s="91"/>
      <c r="GW244" s="91"/>
      <c r="GX244" s="91"/>
      <c r="GY244" s="91"/>
      <c r="GZ244" s="91"/>
      <c r="HA244" s="91"/>
      <c r="HB244" s="91"/>
      <c r="HC244" s="91"/>
      <c r="HD244" s="91"/>
      <c r="HE244" s="91"/>
      <c r="HF244" s="91"/>
      <c r="HG244" s="91"/>
      <c r="HH244" s="91"/>
      <c r="HI244" s="91"/>
      <c r="HJ244" s="91"/>
      <c r="HK244" s="91"/>
      <c r="HL244" s="91"/>
      <c r="HM244" s="91"/>
      <c r="HN244" s="91"/>
      <c r="HO244" s="91"/>
      <c r="HP244" s="91"/>
      <c r="HQ244" s="91"/>
      <c r="HR244" s="91"/>
      <c r="HS244" s="91"/>
      <c r="HT244" s="91"/>
      <c r="HU244" s="91"/>
      <c r="HV244" s="91"/>
      <c r="HW244" s="91"/>
      <c r="HX244" s="91"/>
      <c r="HY244" s="91"/>
      <c r="HZ244" s="91"/>
    </row>
    <row r="245" spans="1:234" s="131" customFormat="1" ht="27" customHeight="1" x14ac:dyDescent="0.2">
      <c r="A245" s="101"/>
      <c r="B245" s="102"/>
      <c r="C245" s="102"/>
      <c r="D245" s="103"/>
      <c r="E245" s="103"/>
      <c r="F245" s="90"/>
      <c r="G245" s="90"/>
      <c r="H245" s="90"/>
      <c r="I245" s="90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  <c r="BH245" s="91"/>
      <c r="BI245" s="91"/>
      <c r="BJ245" s="91"/>
      <c r="BK245" s="91"/>
      <c r="BL245" s="91"/>
      <c r="BM245" s="91"/>
      <c r="BN245" s="91"/>
      <c r="BO245" s="91"/>
      <c r="BP245" s="91"/>
      <c r="BQ245" s="91"/>
      <c r="BR245" s="91"/>
      <c r="BS245" s="91"/>
      <c r="BT245" s="91"/>
      <c r="BU245" s="91"/>
      <c r="BV245" s="91"/>
      <c r="BW245" s="91"/>
      <c r="BX245" s="91"/>
      <c r="BY245" s="91"/>
      <c r="BZ245" s="91"/>
      <c r="CA245" s="91"/>
      <c r="CB245" s="91"/>
      <c r="CC245" s="91"/>
      <c r="CD245" s="91"/>
      <c r="CE245" s="91"/>
      <c r="CF245" s="91"/>
      <c r="CG245" s="91"/>
      <c r="CH245" s="91"/>
      <c r="CI245" s="91"/>
      <c r="CJ245" s="91"/>
      <c r="CK245" s="91"/>
      <c r="CL245" s="91"/>
      <c r="CM245" s="91"/>
      <c r="CN245" s="91"/>
      <c r="CO245" s="91"/>
      <c r="CP245" s="91"/>
      <c r="CQ245" s="91"/>
      <c r="CR245" s="91"/>
      <c r="CS245" s="91"/>
      <c r="CT245" s="91"/>
      <c r="CU245" s="91"/>
      <c r="CV245" s="91"/>
      <c r="CW245" s="91"/>
      <c r="CX245" s="91"/>
      <c r="CY245" s="91"/>
      <c r="CZ245" s="91"/>
      <c r="DA245" s="91"/>
      <c r="DB245" s="91"/>
      <c r="DC245" s="91"/>
      <c r="DD245" s="91"/>
      <c r="DE245" s="91"/>
      <c r="DF245" s="91"/>
      <c r="DG245" s="91"/>
      <c r="DH245" s="91"/>
      <c r="DI245" s="91"/>
      <c r="DJ245" s="91"/>
      <c r="DK245" s="91"/>
      <c r="DL245" s="91"/>
      <c r="DM245" s="91"/>
      <c r="DN245" s="91"/>
      <c r="DO245" s="91"/>
      <c r="DP245" s="91"/>
      <c r="DQ245" s="91"/>
      <c r="DR245" s="91"/>
      <c r="DS245" s="91"/>
      <c r="DT245" s="91"/>
      <c r="DU245" s="91"/>
      <c r="DV245" s="91"/>
      <c r="DW245" s="91"/>
      <c r="DX245" s="91"/>
      <c r="DY245" s="91"/>
      <c r="DZ245" s="91"/>
      <c r="EA245" s="91"/>
      <c r="EB245" s="91"/>
      <c r="EC245" s="91"/>
      <c r="ED245" s="91"/>
      <c r="EE245" s="91"/>
      <c r="EF245" s="91"/>
      <c r="EG245" s="91"/>
      <c r="EH245" s="91"/>
      <c r="EI245" s="91"/>
      <c r="EJ245" s="91"/>
      <c r="EK245" s="91"/>
      <c r="EL245" s="91"/>
      <c r="EM245" s="91"/>
      <c r="EN245" s="91"/>
      <c r="EO245" s="91"/>
      <c r="EP245" s="91"/>
      <c r="EQ245" s="91"/>
      <c r="ER245" s="91"/>
      <c r="ES245" s="91"/>
      <c r="ET245" s="91"/>
      <c r="EU245" s="91"/>
      <c r="EV245" s="91"/>
      <c r="EW245" s="91"/>
      <c r="EX245" s="91"/>
      <c r="EY245" s="91"/>
      <c r="EZ245" s="91"/>
      <c r="FA245" s="91"/>
      <c r="FB245" s="91"/>
      <c r="FC245" s="91"/>
      <c r="FD245" s="91"/>
      <c r="FE245" s="91"/>
      <c r="FF245" s="91"/>
      <c r="FG245" s="91"/>
      <c r="FH245" s="91"/>
      <c r="FI245" s="91"/>
      <c r="FJ245" s="91"/>
      <c r="FK245" s="91"/>
      <c r="FL245" s="91"/>
      <c r="FM245" s="91"/>
      <c r="FN245" s="91"/>
      <c r="FO245" s="91"/>
      <c r="FP245" s="91"/>
      <c r="FQ245" s="91"/>
      <c r="FR245" s="91"/>
      <c r="FS245" s="91"/>
      <c r="FT245" s="91"/>
      <c r="FU245" s="91"/>
      <c r="FV245" s="91"/>
      <c r="FW245" s="91"/>
      <c r="FX245" s="91"/>
      <c r="FY245" s="91"/>
      <c r="FZ245" s="91"/>
      <c r="GA245" s="91"/>
      <c r="GB245" s="91"/>
      <c r="GC245" s="91"/>
      <c r="GD245" s="91"/>
      <c r="GE245" s="91"/>
      <c r="GF245" s="91"/>
      <c r="GG245" s="91"/>
      <c r="GH245" s="91"/>
      <c r="GI245" s="91"/>
      <c r="GJ245" s="91"/>
      <c r="GK245" s="91"/>
      <c r="GL245" s="91"/>
      <c r="GM245" s="91"/>
      <c r="GN245" s="91"/>
      <c r="GO245" s="91"/>
      <c r="GP245" s="91"/>
      <c r="GQ245" s="91"/>
      <c r="GR245" s="91"/>
      <c r="GS245" s="91"/>
      <c r="GT245" s="91"/>
      <c r="GU245" s="91"/>
      <c r="GV245" s="91"/>
      <c r="GW245" s="91"/>
      <c r="GX245" s="91"/>
      <c r="GY245" s="91"/>
      <c r="GZ245" s="91"/>
      <c r="HA245" s="91"/>
      <c r="HB245" s="91"/>
      <c r="HC245" s="91"/>
      <c r="HD245" s="91"/>
      <c r="HE245" s="91"/>
      <c r="HF245" s="91"/>
      <c r="HG245" s="91"/>
      <c r="HH245" s="91"/>
      <c r="HI245" s="91"/>
      <c r="HJ245" s="91"/>
      <c r="HK245" s="91"/>
      <c r="HL245" s="91"/>
      <c r="HM245" s="91"/>
      <c r="HN245" s="91"/>
      <c r="HO245" s="91"/>
      <c r="HP245" s="91"/>
      <c r="HQ245" s="91"/>
      <c r="HR245" s="91"/>
      <c r="HS245" s="91"/>
      <c r="HT245" s="91"/>
      <c r="HU245" s="91"/>
      <c r="HV245" s="91"/>
      <c r="HW245" s="91"/>
      <c r="HX245" s="91"/>
      <c r="HY245" s="91"/>
      <c r="HZ245" s="91"/>
    </row>
    <row r="246" spans="1:234" s="131" customFormat="1" ht="27" customHeight="1" x14ac:dyDescent="0.2">
      <c r="A246" s="101"/>
      <c r="B246" s="102"/>
      <c r="C246" s="102"/>
      <c r="D246" s="103"/>
      <c r="E246" s="103"/>
      <c r="F246" s="90"/>
      <c r="G246" s="90"/>
      <c r="H246" s="90"/>
      <c r="I246" s="90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  <c r="BH246" s="91"/>
      <c r="BI246" s="91"/>
      <c r="BJ246" s="91"/>
      <c r="BK246" s="91"/>
      <c r="BL246" s="91"/>
      <c r="BM246" s="91"/>
      <c r="BN246" s="91"/>
      <c r="BO246" s="91"/>
      <c r="BP246" s="91"/>
      <c r="BQ246" s="91"/>
      <c r="BR246" s="91"/>
      <c r="BS246" s="91"/>
      <c r="BT246" s="91"/>
      <c r="BU246" s="91"/>
      <c r="BV246" s="91"/>
      <c r="BW246" s="91"/>
      <c r="BX246" s="91"/>
      <c r="BY246" s="91"/>
      <c r="BZ246" s="91"/>
      <c r="CA246" s="91"/>
      <c r="CB246" s="91"/>
      <c r="CC246" s="91"/>
      <c r="CD246" s="91"/>
      <c r="CE246" s="91"/>
      <c r="CF246" s="91"/>
      <c r="CG246" s="91"/>
      <c r="CH246" s="91"/>
      <c r="CI246" s="91"/>
      <c r="CJ246" s="91"/>
      <c r="CK246" s="91"/>
      <c r="CL246" s="91"/>
      <c r="CM246" s="91"/>
      <c r="CN246" s="91"/>
      <c r="CO246" s="91"/>
      <c r="CP246" s="91"/>
      <c r="CQ246" s="91"/>
      <c r="CR246" s="91"/>
      <c r="CS246" s="91"/>
      <c r="CT246" s="91"/>
      <c r="CU246" s="91"/>
      <c r="CV246" s="91"/>
      <c r="CW246" s="91"/>
      <c r="CX246" s="91"/>
      <c r="CY246" s="91"/>
      <c r="CZ246" s="91"/>
      <c r="DA246" s="91"/>
      <c r="DB246" s="91"/>
      <c r="DC246" s="91"/>
      <c r="DD246" s="91"/>
      <c r="DE246" s="91"/>
      <c r="DF246" s="91"/>
      <c r="DG246" s="91"/>
      <c r="DH246" s="91"/>
      <c r="DI246" s="91"/>
      <c r="DJ246" s="91"/>
      <c r="DK246" s="91"/>
      <c r="DL246" s="91"/>
      <c r="DM246" s="91"/>
      <c r="DN246" s="91"/>
      <c r="DO246" s="91"/>
      <c r="DP246" s="91"/>
      <c r="DQ246" s="91"/>
      <c r="DR246" s="91"/>
      <c r="DS246" s="91"/>
      <c r="DT246" s="91"/>
      <c r="DU246" s="91"/>
      <c r="DV246" s="91"/>
      <c r="DW246" s="91"/>
      <c r="DX246" s="91"/>
      <c r="DY246" s="91"/>
      <c r="DZ246" s="91"/>
      <c r="EA246" s="91"/>
      <c r="EB246" s="91"/>
      <c r="EC246" s="91"/>
      <c r="ED246" s="91"/>
      <c r="EE246" s="91"/>
      <c r="EF246" s="91"/>
      <c r="EG246" s="91"/>
      <c r="EH246" s="91"/>
      <c r="EI246" s="91"/>
      <c r="EJ246" s="91"/>
      <c r="EK246" s="91"/>
      <c r="EL246" s="91"/>
      <c r="EM246" s="91"/>
      <c r="EN246" s="91"/>
      <c r="EO246" s="91"/>
      <c r="EP246" s="91"/>
      <c r="EQ246" s="91"/>
      <c r="ER246" s="91"/>
      <c r="ES246" s="91"/>
      <c r="ET246" s="91"/>
      <c r="EU246" s="91"/>
      <c r="EV246" s="91"/>
      <c r="EW246" s="91"/>
      <c r="EX246" s="91"/>
      <c r="EY246" s="91"/>
      <c r="EZ246" s="91"/>
      <c r="FA246" s="91"/>
      <c r="FB246" s="91"/>
      <c r="FC246" s="91"/>
      <c r="FD246" s="91"/>
      <c r="FE246" s="91"/>
      <c r="FF246" s="91"/>
      <c r="FG246" s="91"/>
      <c r="FH246" s="91"/>
      <c r="FI246" s="91"/>
      <c r="FJ246" s="91"/>
      <c r="FK246" s="91"/>
      <c r="FL246" s="91"/>
      <c r="FM246" s="91"/>
      <c r="FN246" s="91"/>
      <c r="FO246" s="91"/>
      <c r="FP246" s="91"/>
      <c r="FQ246" s="91"/>
      <c r="FR246" s="91"/>
      <c r="FS246" s="91"/>
      <c r="FT246" s="91"/>
      <c r="FU246" s="91"/>
      <c r="FV246" s="91"/>
      <c r="FW246" s="91"/>
      <c r="FX246" s="91"/>
      <c r="FY246" s="91"/>
      <c r="FZ246" s="91"/>
      <c r="GA246" s="91"/>
      <c r="GB246" s="91"/>
      <c r="GC246" s="91"/>
      <c r="GD246" s="91"/>
      <c r="GE246" s="91"/>
      <c r="GF246" s="91"/>
      <c r="GG246" s="91"/>
      <c r="GH246" s="91"/>
      <c r="GI246" s="91"/>
      <c r="GJ246" s="91"/>
      <c r="GK246" s="91"/>
      <c r="GL246" s="91"/>
      <c r="GM246" s="91"/>
      <c r="GN246" s="91"/>
      <c r="GO246" s="91"/>
      <c r="GP246" s="91"/>
      <c r="GQ246" s="91"/>
      <c r="GR246" s="91"/>
      <c r="GS246" s="91"/>
      <c r="GT246" s="91"/>
      <c r="GU246" s="91"/>
      <c r="GV246" s="91"/>
      <c r="GW246" s="91"/>
      <c r="GX246" s="91"/>
      <c r="GY246" s="91"/>
      <c r="GZ246" s="91"/>
      <c r="HA246" s="91"/>
      <c r="HB246" s="91"/>
      <c r="HC246" s="91"/>
      <c r="HD246" s="91"/>
      <c r="HE246" s="91"/>
      <c r="HF246" s="91"/>
      <c r="HG246" s="91"/>
      <c r="HH246" s="91"/>
      <c r="HI246" s="91"/>
      <c r="HJ246" s="91"/>
      <c r="HK246" s="91"/>
      <c r="HL246" s="91"/>
      <c r="HM246" s="91"/>
      <c r="HN246" s="91"/>
      <c r="HO246" s="91"/>
      <c r="HP246" s="91"/>
      <c r="HQ246" s="91"/>
      <c r="HR246" s="91"/>
      <c r="HS246" s="91"/>
      <c r="HT246" s="91"/>
      <c r="HU246" s="91"/>
      <c r="HV246" s="91"/>
      <c r="HW246" s="91"/>
      <c r="HX246" s="91"/>
      <c r="HY246" s="91"/>
      <c r="HZ246" s="91"/>
    </row>
    <row r="247" spans="1:234" s="131" customFormat="1" ht="27" customHeight="1" x14ac:dyDescent="0.2">
      <c r="A247" s="101"/>
      <c r="B247" s="102"/>
      <c r="C247" s="102"/>
      <c r="D247" s="103"/>
      <c r="E247" s="103"/>
      <c r="F247" s="90"/>
      <c r="G247" s="90"/>
      <c r="H247" s="90"/>
      <c r="I247" s="90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  <c r="BH247" s="91"/>
      <c r="BI247" s="91"/>
      <c r="BJ247" s="91"/>
      <c r="BK247" s="91"/>
      <c r="BL247" s="91"/>
      <c r="BM247" s="91"/>
      <c r="BN247" s="91"/>
      <c r="BO247" s="91"/>
      <c r="BP247" s="91"/>
      <c r="BQ247" s="91"/>
      <c r="BR247" s="91"/>
      <c r="BS247" s="91"/>
      <c r="BT247" s="91"/>
      <c r="BU247" s="91"/>
      <c r="BV247" s="91"/>
      <c r="BW247" s="91"/>
      <c r="BX247" s="91"/>
      <c r="BY247" s="91"/>
      <c r="BZ247" s="91"/>
      <c r="CA247" s="91"/>
      <c r="CB247" s="91"/>
      <c r="CC247" s="91"/>
      <c r="CD247" s="91"/>
      <c r="CE247" s="91"/>
      <c r="CF247" s="91"/>
      <c r="CG247" s="91"/>
      <c r="CH247" s="91"/>
      <c r="CI247" s="91"/>
      <c r="CJ247" s="91"/>
      <c r="CK247" s="91"/>
      <c r="CL247" s="91"/>
      <c r="CM247" s="91"/>
      <c r="CN247" s="91"/>
      <c r="CO247" s="91"/>
      <c r="CP247" s="91"/>
      <c r="CQ247" s="91"/>
      <c r="CR247" s="91"/>
      <c r="CS247" s="91"/>
      <c r="CT247" s="91"/>
      <c r="CU247" s="91"/>
      <c r="CV247" s="91"/>
      <c r="CW247" s="91"/>
      <c r="CX247" s="91"/>
      <c r="CY247" s="91"/>
      <c r="CZ247" s="91"/>
      <c r="DA247" s="91"/>
      <c r="DB247" s="91"/>
      <c r="DC247" s="91"/>
      <c r="DD247" s="91"/>
      <c r="DE247" s="91"/>
      <c r="DF247" s="91"/>
      <c r="DG247" s="91"/>
      <c r="DH247" s="91"/>
      <c r="DI247" s="91"/>
      <c r="DJ247" s="91"/>
      <c r="DK247" s="91"/>
      <c r="DL247" s="91"/>
      <c r="DM247" s="91"/>
      <c r="DN247" s="91"/>
      <c r="DO247" s="91"/>
      <c r="DP247" s="91"/>
      <c r="DQ247" s="91"/>
      <c r="DR247" s="91"/>
      <c r="DS247" s="91"/>
      <c r="DT247" s="91"/>
      <c r="DU247" s="91"/>
      <c r="DV247" s="91"/>
      <c r="DW247" s="91"/>
      <c r="DX247" s="91"/>
      <c r="DY247" s="91"/>
      <c r="DZ247" s="91"/>
      <c r="EA247" s="91"/>
      <c r="EB247" s="91"/>
      <c r="EC247" s="91"/>
      <c r="ED247" s="91"/>
      <c r="EE247" s="91"/>
      <c r="EF247" s="91"/>
      <c r="EG247" s="91"/>
      <c r="EH247" s="91"/>
      <c r="EI247" s="91"/>
      <c r="EJ247" s="91"/>
      <c r="EK247" s="91"/>
      <c r="EL247" s="91"/>
      <c r="EM247" s="91"/>
      <c r="EN247" s="91"/>
      <c r="EO247" s="91"/>
      <c r="EP247" s="91"/>
      <c r="EQ247" s="91"/>
      <c r="ER247" s="91"/>
      <c r="ES247" s="91"/>
      <c r="ET247" s="91"/>
      <c r="EU247" s="91"/>
      <c r="EV247" s="91"/>
      <c r="EW247" s="91"/>
      <c r="EX247" s="91"/>
      <c r="EY247" s="91"/>
      <c r="EZ247" s="91"/>
      <c r="FA247" s="91"/>
      <c r="FB247" s="91"/>
      <c r="FC247" s="91"/>
      <c r="FD247" s="91"/>
      <c r="FE247" s="91"/>
      <c r="FF247" s="91"/>
      <c r="FG247" s="91"/>
      <c r="FH247" s="91"/>
      <c r="FI247" s="91"/>
      <c r="FJ247" s="91"/>
      <c r="FK247" s="91"/>
      <c r="FL247" s="91"/>
      <c r="FM247" s="91"/>
      <c r="FN247" s="91"/>
      <c r="FO247" s="91"/>
      <c r="FP247" s="91"/>
      <c r="FQ247" s="91"/>
      <c r="FR247" s="91"/>
      <c r="FS247" s="91"/>
      <c r="FT247" s="91"/>
      <c r="FU247" s="91"/>
      <c r="FV247" s="91"/>
      <c r="FW247" s="91"/>
      <c r="FX247" s="91"/>
      <c r="FY247" s="91"/>
      <c r="FZ247" s="91"/>
      <c r="GA247" s="91"/>
      <c r="GB247" s="91"/>
      <c r="GC247" s="91"/>
      <c r="GD247" s="91"/>
      <c r="GE247" s="91"/>
      <c r="GF247" s="91"/>
      <c r="GG247" s="91"/>
      <c r="GH247" s="91"/>
      <c r="GI247" s="91"/>
      <c r="GJ247" s="91"/>
      <c r="GK247" s="91"/>
      <c r="GL247" s="91"/>
      <c r="GM247" s="91"/>
      <c r="GN247" s="91"/>
      <c r="GO247" s="91"/>
      <c r="GP247" s="91"/>
      <c r="GQ247" s="91"/>
      <c r="GR247" s="91"/>
      <c r="GS247" s="91"/>
      <c r="GT247" s="91"/>
      <c r="GU247" s="91"/>
      <c r="GV247" s="91"/>
      <c r="GW247" s="91"/>
      <c r="GX247" s="91"/>
      <c r="GY247" s="91"/>
      <c r="GZ247" s="91"/>
      <c r="HA247" s="91"/>
      <c r="HB247" s="91"/>
      <c r="HC247" s="91"/>
      <c r="HD247" s="91"/>
      <c r="HE247" s="91"/>
      <c r="HF247" s="91"/>
      <c r="HG247" s="91"/>
      <c r="HH247" s="91"/>
      <c r="HI247" s="91"/>
      <c r="HJ247" s="91"/>
      <c r="HK247" s="91"/>
      <c r="HL247" s="91"/>
      <c r="HM247" s="91"/>
      <c r="HN247" s="91"/>
      <c r="HO247" s="91"/>
      <c r="HP247" s="91"/>
      <c r="HQ247" s="91"/>
      <c r="HR247" s="91"/>
      <c r="HS247" s="91"/>
      <c r="HT247" s="91"/>
      <c r="HU247" s="91"/>
      <c r="HV247" s="91"/>
      <c r="HW247" s="91"/>
      <c r="HX247" s="91"/>
      <c r="HY247" s="91"/>
      <c r="HZ247" s="91"/>
    </row>
    <row r="248" spans="1:234" s="131" customFormat="1" ht="27" customHeight="1" x14ac:dyDescent="0.2">
      <c r="A248" s="101"/>
      <c r="B248" s="102"/>
      <c r="C248" s="102"/>
      <c r="D248" s="103"/>
      <c r="E248" s="103"/>
      <c r="F248" s="90"/>
      <c r="G248" s="90"/>
      <c r="H248" s="90"/>
      <c r="I248" s="90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  <c r="BH248" s="91"/>
      <c r="BI248" s="91"/>
      <c r="BJ248" s="91"/>
      <c r="BK248" s="91"/>
      <c r="BL248" s="91"/>
      <c r="BM248" s="91"/>
      <c r="BN248" s="91"/>
      <c r="BO248" s="91"/>
      <c r="BP248" s="91"/>
      <c r="BQ248" s="91"/>
      <c r="BR248" s="91"/>
      <c r="BS248" s="91"/>
      <c r="BT248" s="91"/>
      <c r="BU248" s="91"/>
      <c r="BV248" s="91"/>
      <c r="BW248" s="91"/>
      <c r="BX248" s="91"/>
      <c r="BY248" s="91"/>
      <c r="BZ248" s="91"/>
      <c r="CA248" s="91"/>
      <c r="CB248" s="91"/>
      <c r="CC248" s="91"/>
      <c r="CD248" s="91"/>
      <c r="CE248" s="91"/>
      <c r="CF248" s="91"/>
      <c r="CG248" s="91"/>
      <c r="CH248" s="91"/>
      <c r="CI248" s="91"/>
      <c r="CJ248" s="91"/>
      <c r="CK248" s="91"/>
      <c r="CL248" s="91"/>
      <c r="CM248" s="91"/>
      <c r="CN248" s="91"/>
      <c r="CO248" s="91"/>
      <c r="CP248" s="91"/>
      <c r="CQ248" s="91"/>
      <c r="CR248" s="91"/>
      <c r="CS248" s="91"/>
      <c r="CT248" s="91"/>
      <c r="CU248" s="91"/>
      <c r="CV248" s="91"/>
      <c r="CW248" s="91"/>
      <c r="CX248" s="91"/>
      <c r="CY248" s="91"/>
      <c r="CZ248" s="91"/>
      <c r="DA248" s="91"/>
      <c r="DB248" s="91"/>
      <c r="DC248" s="91"/>
      <c r="DD248" s="91"/>
      <c r="DE248" s="91"/>
      <c r="DF248" s="91"/>
      <c r="DG248" s="91"/>
      <c r="DH248" s="91"/>
      <c r="DI248" s="91"/>
      <c r="DJ248" s="91"/>
      <c r="DK248" s="91"/>
      <c r="DL248" s="91"/>
      <c r="DM248" s="91"/>
      <c r="DN248" s="91"/>
      <c r="DO248" s="91"/>
      <c r="DP248" s="91"/>
      <c r="DQ248" s="91"/>
      <c r="DR248" s="91"/>
      <c r="DS248" s="91"/>
      <c r="DT248" s="91"/>
      <c r="DU248" s="91"/>
      <c r="DV248" s="91"/>
      <c r="DW248" s="91"/>
      <c r="DX248" s="91"/>
      <c r="DY248" s="91"/>
      <c r="DZ248" s="91"/>
      <c r="EA248" s="91"/>
      <c r="EB248" s="91"/>
      <c r="EC248" s="91"/>
      <c r="ED248" s="91"/>
      <c r="EE248" s="91"/>
      <c r="EF248" s="91"/>
      <c r="EG248" s="91"/>
      <c r="EH248" s="91"/>
      <c r="EI248" s="91"/>
      <c r="EJ248" s="91"/>
      <c r="EK248" s="91"/>
      <c r="EL248" s="91"/>
      <c r="EM248" s="91"/>
      <c r="EN248" s="91"/>
      <c r="EO248" s="91"/>
      <c r="EP248" s="91"/>
      <c r="EQ248" s="91"/>
      <c r="ER248" s="91"/>
      <c r="ES248" s="91"/>
      <c r="ET248" s="91"/>
      <c r="EU248" s="91"/>
      <c r="EV248" s="91"/>
      <c r="EW248" s="91"/>
      <c r="EX248" s="91"/>
      <c r="EY248" s="91"/>
      <c r="EZ248" s="91"/>
      <c r="FA248" s="91"/>
      <c r="FB248" s="91"/>
      <c r="FC248" s="91"/>
      <c r="FD248" s="91"/>
      <c r="FE248" s="91"/>
      <c r="FF248" s="91"/>
      <c r="FG248" s="91"/>
      <c r="FH248" s="91"/>
      <c r="FI248" s="91"/>
      <c r="FJ248" s="91"/>
      <c r="FK248" s="91"/>
      <c r="FL248" s="91"/>
      <c r="FM248" s="91"/>
      <c r="FN248" s="91"/>
      <c r="FO248" s="91"/>
      <c r="FP248" s="91"/>
      <c r="FQ248" s="91"/>
      <c r="FR248" s="91"/>
      <c r="FS248" s="91"/>
      <c r="FT248" s="91"/>
      <c r="FU248" s="91"/>
      <c r="FV248" s="91"/>
      <c r="FW248" s="91"/>
      <c r="FX248" s="91"/>
      <c r="FY248" s="91"/>
      <c r="FZ248" s="91"/>
      <c r="GA248" s="91"/>
      <c r="GB248" s="91"/>
      <c r="GC248" s="91"/>
      <c r="GD248" s="91"/>
      <c r="GE248" s="91"/>
      <c r="GF248" s="91"/>
      <c r="GG248" s="91"/>
      <c r="GH248" s="91"/>
      <c r="GI248" s="91"/>
      <c r="GJ248" s="91"/>
      <c r="GK248" s="91"/>
      <c r="GL248" s="91"/>
      <c r="GM248" s="91"/>
      <c r="GN248" s="91"/>
      <c r="GO248" s="91"/>
      <c r="GP248" s="91"/>
      <c r="GQ248" s="91"/>
      <c r="GR248" s="91"/>
      <c r="GS248" s="91"/>
      <c r="GT248" s="91"/>
      <c r="GU248" s="91"/>
      <c r="GV248" s="91"/>
      <c r="GW248" s="91"/>
      <c r="GX248" s="91"/>
      <c r="GY248" s="91"/>
      <c r="GZ248" s="91"/>
      <c r="HA248" s="91"/>
      <c r="HB248" s="91"/>
      <c r="HC248" s="91"/>
      <c r="HD248" s="91"/>
      <c r="HE248" s="91"/>
      <c r="HF248" s="91"/>
      <c r="HG248" s="91"/>
      <c r="HH248" s="91"/>
      <c r="HI248" s="91"/>
      <c r="HJ248" s="91"/>
      <c r="HK248" s="91"/>
      <c r="HL248" s="91"/>
      <c r="HM248" s="91"/>
      <c r="HN248" s="91"/>
      <c r="HO248" s="91"/>
      <c r="HP248" s="91"/>
      <c r="HQ248" s="91"/>
      <c r="HR248" s="91"/>
      <c r="HS248" s="91"/>
      <c r="HT248" s="91"/>
      <c r="HU248" s="91"/>
      <c r="HV248" s="91"/>
      <c r="HW248" s="91"/>
      <c r="HX248" s="91"/>
      <c r="HY248" s="91"/>
      <c r="HZ248" s="91"/>
    </row>
    <row r="249" spans="1:234" s="131" customFormat="1" ht="27" customHeight="1" x14ac:dyDescent="0.2">
      <c r="A249" s="101"/>
      <c r="B249" s="102"/>
      <c r="C249" s="102"/>
      <c r="D249" s="103"/>
      <c r="E249" s="103"/>
      <c r="F249" s="90"/>
      <c r="G249" s="90"/>
      <c r="H249" s="90"/>
      <c r="I249" s="90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  <c r="BH249" s="91"/>
      <c r="BI249" s="91"/>
      <c r="BJ249" s="91"/>
      <c r="BK249" s="91"/>
      <c r="BL249" s="91"/>
      <c r="BM249" s="91"/>
      <c r="BN249" s="91"/>
      <c r="BO249" s="91"/>
      <c r="BP249" s="91"/>
      <c r="BQ249" s="91"/>
      <c r="BR249" s="91"/>
      <c r="BS249" s="91"/>
      <c r="BT249" s="91"/>
      <c r="BU249" s="91"/>
      <c r="BV249" s="91"/>
      <c r="BW249" s="91"/>
      <c r="BX249" s="91"/>
      <c r="BY249" s="91"/>
      <c r="BZ249" s="91"/>
      <c r="CA249" s="91"/>
      <c r="CB249" s="91"/>
      <c r="CC249" s="91"/>
      <c r="CD249" s="91"/>
      <c r="CE249" s="91"/>
      <c r="CF249" s="91"/>
      <c r="CG249" s="91"/>
      <c r="CH249" s="91"/>
      <c r="CI249" s="91"/>
      <c r="CJ249" s="91"/>
      <c r="CK249" s="91"/>
      <c r="CL249" s="91"/>
      <c r="CM249" s="91"/>
      <c r="CN249" s="91"/>
      <c r="CO249" s="91"/>
      <c r="CP249" s="91"/>
      <c r="CQ249" s="91"/>
      <c r="CR249" s="91"/>
      <c r="CS249" s="91"/>
      <c r="CT249" s="91"/>
      <c r="CU249" s="91"/>
      <c r="CV249" s="91"/>
      <c r="CW249" s="91"/>
      <c r="CX249" s="91"/>
      <c r="CY249" s="91"/>
      <c r="CZ249" s="91"/>
      <c r="DA249" s="91"/>
      <c r="DB249" s="91"/>
      <c r="DC249" s="91"/>
      <c r="DD249" s="91"/>
      <c r="DE249" s="91"/>
      <c r="DF249" s="91"/>
      <c r="DG249" s="91"/>
      <c r="DH249" s="91"/>
      <c r="DI249" s="91"/>
      <c r="DJ249" s="91"/>
      <c r="DK249" s="91"/>
      <c r="DL249" s="91"/>
      <c r="DM249" s="91"/>
      <c r="DN249" s="91"/>
      <c r="DO249" s="91"/>
      <c r="DP249" s="91"/>
      <c r="DQ249" s="91"/>
      <c r="DR249" s="91"/>
      <c r="DS249" s="91"/>
      <c r="DT249" s="91"/>
      <c r="DU249" s="91"/>
      <c r="DV249" s="91"/>
      <c r="DW249" s="91"/>
      <c r="DX249" s="91"/>
      <c r="DY249" s="91"/>
      <c r="DZ249" s="91"/>
      <c r="EA249" s="91"/>
      <c r="EB249" s="91"/>
      <c r="EC249" s="91"/>
      <c r="ED249" s="91"/>
      <c r="EE249" s="91"/>
      <c r="EF249" s="91"/>
      <c r="EG249" s="91"/>
      <c r="EH249" s="91"/>
      <c r="EI249" s="91"/>
      <c r="EJ249" s="91"/>
      <c r="EK249" s="91"/>
      <c r="EL249" s="91"/>
      <c r="EM249" s="91"/>
      <c r="EN249" s="91"/>
      <c r="EO249" s="91"/>
      <c r="EP249" s="91"/>
      <c r="EQ249" s="91"/>
      <c r="ER249" s="91"/>
      <c r="ES249" s="91"/>
      <c r="ET249" s="91"/>
      <c r="EU249" s="91"/>
      <c r="EV249" s="91"/>
      <c r="EW249" s="91"/>
      <c r="EX249" s="91"/>
      <c r="EY249" s="91"/>
      <c r="EZ249" s="91"/>
      <c r="FA249" s="91"/>
      <c r="FB249" s="91"/>
      <c r="FC249" s="91"/>
      <c r="FD249" s="91"/>
      <c r="FE249" s="91"/>
      <c r="FF249" s="91"/>
      <c r="FG249" s="91"/>
      <c r="FH249" s="91"/>
      <c r="FI249" s="91"/>
      <c r="FJ249" s="91"/>
      <c r="FK249" s="91"/>
      <c r="FL249" s="91"/>
      <c r="FM249" s="91"/>
      <c r="FN249" s="91"/>
      <c r="FO249" s="91"/>
      <c r="FP249" s="91"/>
      <c r="FQ249" s="91"/>
      <c r="FR249" s="91"/>
      <c r="FS249" s="91"/>
      <c r="FT249" s="91"/>
      <c r="FU249" s="91"/>
      <c r="FV249" s="91"/>
      <c r="FW249" s="91"/>
      <c r="FX249" s="91"/>
      <c r="FY249" s="91"/>
      <c r="FZ249" s="91"/>
      <c r="GA249" s="91"/>
      <c r="GB249" s="91"/>
      <c r="GC249" s="91"/>
      <c r="GD249" s="91"/>
      <c r="GE249" s="91"/>
      <c r="GF249" s="91"/>
      <c r="GG249" s="91"/>
      <c r="GH249" s="91"/>
      <c r="GI249" s="91"/>
      <c r="GJ249" s="91"/>
      <c r="GK249" s="91"/>
      <c r="GL249" s="91"/>
      <c r="GM249" s="91"/>
      <c r="GN249" s="91"/>
      <c r="GO249" s="91"/>
      <c r="GP249" s="91"/>
      <c r="GQ249" s="91"/>
      <c r="GR249" s="91"/>
      <c r="GS249" s="91"/>
      <c r="GT249" s="91"/>
      <c r="GU249" s="91"/>
      <c r="GV249" s="91"/>
      <c r="GW249" s="91"/>
      <c r="GX249" s="91"/>
      <c r="GY249" s="91"/>
      <c r="GZ249" s="91"/>
      <c r="HA249" s="91"/>
      <c r="HB249" s="91"/>
      <c r="HC249" s="91"/>
      <c r="HD249" s="91"/>
      <c r="HE249" s="91"/>
      <c r="HF249" s="91"/>
      <c r="HG249" s="91"/>
      <c r="HH249" s="91"/>
      <c r="HI249" s="91"/>
      <c r="HJ249" s="91"/>
      <c r="HK249" s="91"/>
      <c r="HL249" s="91"/>
      <c r="HM249" s="91"/>
      <c r="HN249" s="91"/>
      <c r="HO249" s="91"/>
      <c r="HP249" s="91"/>
      <c r="HQ249" s="91"/>
      <c r="HR249" s="91"/>
      <c r="HS249" s="91"/>
      <c r="HT249" s="91"/>
      <c r="HU249" s="91"/>
      <c r="HV249" s="91"/>
      <c r="HW249" s="91"/>
      <c r="HX249" s="91"/>
      <c r="HY249" s="91"/>
      <c r="HZ249" s="91"/>
    </row>
    <row r="250" spans="1:234" s="132" customFormat="1" ht="27" customHeight="1" x14ac:dyDescent="0.2">
      <c r="A250" s="101"/>
      <c r="B250" s="102"/>
      <c r="C250" s="102"/>
      <c r="D250" s="103"/>
      <c r="E250" s="103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0"/>
      <c r="BN250" s="90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0"/>
      <c r="BZ250" s="90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90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0"/>
      <c r="CX250" s="90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0"/>
      <c r="DJ250" s="90"/>
      <c r="DK250" s="90"/>
      <c r="DL250" s="90"/>
      <c r="DM250" s="90"/>
      <c r="DN250" s="90"/>
      <c r="DO250" s="90"/>
      <c r="DP250" s="90"/>
      <c r="DQ250" s="90"/>
      <c r="DR250" s="90"/>
      <c r="DS250" s="90"/>
      <c r="DT250" s="90"/>
      <c r="DU250" s="90"/>
      <c r="DV250" s="90"/>
      <c r="DW250" s="90"/>
      <c r="DX250" s="90"/>
      <c r="DY250" s="90"/>
      <c r="DZ250" s="90"/>
      <c r="EA250" s="90"/>
      <c r="EB250" s="90"/>
      <c r="EC250" s="90"/>
      <c r="ED250" s="90"/>
      <c r="EE250" s="90"/>
      <c r="EF250" s="90"/>
      <c r="EG250" s="90"/>
      <c r="EH250" s="90"/>
      <c r="EI250" s="90"/>
      <c r="EJ250" s="90"/>
      <c r="EK250" s="90"/>
      <c r="EL250" s="90"/>
      <c r="EM250" s="90"/>
      <c r="EN250" s="90"/>
      <c r="EO250" s="90"/>
      <c r="EP250" s="90"/>
      <c r="EQ250" s="90"/>
      <c r="ER250" s="90"/>
      <c r="ES250" s="90"/>
      <c r="ET250" s="90"/>
      <c r="EU250" s="90"/>
      <c r="EV250" s="90"/>
      <c r="EW250" s="90"/>
      <c r="EX250" s="90"/>
      <c r="EY250" s="90"/>
      <c r="EZ250" s="90"/>
      <c r="FA250" s="90"/>
      <c r="FB250" s="90"/>
      <c r="FC250" s="90"/>
      <c r="FD250" s="90"/>
      <c r="FE250" s="90"/>
      <c r="FF250" s="90"/>
      <c r="FG250" s="90"/>
      <c r="FH250" s="90"/>
      <c r="FI250" s="90"/>
      <c r="FJ250" s="90"/>
      <c r="FK250" s="90"/>
      <c r="FL250" s="90"/>
      <c r="FM250" s="90"/>
      <c r="FN250" s="90"/>
      <c r="FO250" s="90"/>
      <c r="FP250" s="90"/>
      <c r="FQ250" s="90"/>
      <c r="FR250" s="90"/>
      <c r="FS250" s="90"/>
      <c r="FT250" s="90"/>
      <c r="FU250" s="90"/>
      <c r="FV250" s="90"/>
      <c r="FW250" s="90"/>
      <c r="FX250" s="90"/>
      <c r="FY250" s="90"/>
      <c r="FZ250" s="90"/>
      <c r="GA250" s="90"/>
      <c r="GB250" s="90"/>
      <c r="GC250" s="90"/>
      <c r="GD250" s="90"/>
      <c r="GE250" s="90"/>
      <c r="GF250" s="90"/>
      <c r="GG250" s="90"/>
      <c r="GH250" s="90"/>
      <c r="GI250" s="90"/>
      <c r="GJ250" s="90"/>
      <c r="GK250" s="90"/>
      <c r="GL250" s="90"/>
      <c r="GM250" s="90"/>
      <c r="GN250" s="90"/>
      <c r="GO250" s="90"/>
      <c r="GP250" s="90"/>
      <c r="GQ250" s="90"/>
      <c r="GR250" s="90"/>
      <c r="GS250" s="90"/>
      <c r="GT250" s="90"/>
      <c r="GU250" s="90"/>
      <c r="GV250" s="90"/>
      <c r="GW250" s="90"/>
      <c r="GX250" s="90"/>
      <c r="GY250" s="90"/>
      <c r="GZ250" s="90"/>
      <c r="HA250" s="90"/>
      <c r="HB250" s="90"/>
      <c r="HC250" s="90"/>
      <c r="HD250" s="90"/>
      <c r="HE250" s="90"/>
      <c r="HF250" s="90"/>
      <c r="HG250" s="90"/>
      <c r="HH250" s="90"/>
      <c r="HI250" s="90"/>
      <c r="HJ250" s="90"/>
      <c r="HK250" s="90"/>
      <c r="HL250" s="90"/>
      <c r="HM250" s="90"/>
      <c r="HN250" s="90"/>
      <c r="HO250" s="90"/>
      <c r="HP250" s="90"/>
      <c r="HQ250" s="90"/>
      <c r="HR250" s="90"/>
      <c r="HS250" s="90"/>
      <c r="HT250" s="90"/>
      <c r="HU250" s="90"/>
      <c r="HV250" s="90"/>
      <c r="HW250" s="90"/>
      <c r="HX250" s="90"/>
      <c r="HY250" s="90"/>
      <c r="HZ250" s="90"/>
    </row>
    <row r="251" spans="1:234" s="132" customFormat="1" ht="27" customHeight="1" x14ac:dyDescent="0.2">
      <c r="A251" s="101"/>
      <c r="B251" s="102"/>
      <c r="C251" s="102"/>
      <c r="D251" s="103"/>
      <c r="E251" s="103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0"/>
      <c r="BN251" s="90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0"/>
      <c r="BZ251" s="90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90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0"/>
      <c r="CX251" s="90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0"/>
      <c r="DJ251" s="90"/>
      <c r="DK251" s="90"/>
      <c r="DL251" s="90"/>
      <c r="DM251" s="90"/>
      <c r="DN251" s="90"/>
      <c r="DO251" s="90"/>
      <c r="DP251" s="90"/>
      <c r="DQ251" s="90"/>
      <c r="DR251" s="90"/>
      <c r="DS251" s="90"/>
      <c r="DT251" s="90"/>
      <c r="DU251" s="90"/>
      <c r="DV251" s="90"/>
      <c r="DW251" s="90"/>
      <c r="DX251" s="90"/>
      <c r="DY251" s="90"/>
      <c r="DZ251" s="90"/>
      <c r="EA251" s="90"/>
      <c r="EB251" s="90"/>
      <c r="EC251" s="90"/>
      <c r="ED251" s="90"/>
      <c r="EE251" s="90"/>
      <c r="EF251" s="90"/>
      <c r="EG251" s="90"/>
      <c r="EH251" s="90"/>
      <c r="EI251" s="90"/>
      <c r="EJ251" s="90"/>
      <c r="EK251" s="90"/>
      <c r="EL251" s="90"/>
      <c r="EM251" s="90"/>
      <c r="EN251" s="90"/>
      <c r="EO251" s="90"/>
      <c r="EP251" s="90"/>
      <c r="EQ251" s="90"/>
      <c r="ER251" s="90"/>
      <c r="ES251" s="90"/>
      <c r="ET251" s="90"/>
      <c r="EU251" s="90"/>
      <c r="EV251" s="90"/>
      <c r="EW251" s="90"/>
      <c r="EX251" s="90"/>
      <c r="EY251" s="90"/>
      <c r="EZ251" s="90"/>
      <c r="FA251" s="90"/>
      <c r="FB251" s="90"/>
      <c r="FC251" s="90"/>
      <c r="FD251" s="90"/>
      <c r="FE251" s="90"/>
      <c r="FF251" s="90"/>
      <c r="FG251" s="90"/>
      <c r="FH251" s="90"/>
      <c r="FI251" s="90"/>
      <c r="FJ251" s="90"/>
      <c r="FK251" s="90"/>
      <c r="FL251" s="90"/>
      <c r="FM251" s="90"/>
      <c r="FN251" s="90"/>
      <c r="FO251" s="90"/>
      <c r="FP251" s="90"/>
      <c r="FQ251" s="90"/>
      <c r="FR251" s="90"/>
      <c r="FS251" s="90"/>
      <c r="FT251" s="90"/>
      <c r="FU251" s="90"/>
      <c r="FV251" s="90"/>
      <c r="FW251" s="90"/>
      <c r="FX251" s="90"/>
      <c r="FY251" s="90"/>
      <c r="FZ251" s="90"/>
      <c r="GA251" s="90"/>
      <c r="GB251" s="90"/>
      <c r="GC251" s="90"/>
      <c r="GD251" s="90"/>
      <c r="GE251" s="90"/>
      <c r="GF251" s="90"/>
      <c r="GG251" s="90"/>
      <c r="GH251" s="90"/>
      <c r="GI251" s="90"/>
      <c r="GJ251" s="90"/>
      <c r="GK251" s="90"/>
      <c r="GL251" s="90"/>
      <c r="GM251" s="90"/>
      <c r="GN251" s="90"/>
      <c r="GO251" s="90"/>
      <c r="GP251" s="90"/>
      <c r="GQ251" s="90"/>
      <c r="GR251" s="90"/>
      <c r="GS251" s="90"/>
      <c r="GT251" s="90"/>
      <c r="GU251" s="90"/>
      <c r="GV251" s="90"/>
      <c r="GW251" s="90"/>
      <c r="GX251" s="90"/>
      <c r="GY251" s="90"/>
      <c r="GZ251" s="90"/>
      <c r="HA251" s="90"/>
      <c r="HB251" s="90"/>
      <c r="HC251" s="90"/>
      <c r="HD251" s="90"/>
      <c r="HE251" s="90"/>
      <c r="HF251" s="90"/>
      <c r="HG251" s="90"/>
      <c r="HH251" s="90"/>
      <c r="HI251" s="90"/>
      <c r="HJ251" s="90"/>
      <c r="HK251" s="90"/>
      <c r="HL251" s="90"/>
      <c r="HM251" s="90"/>
      <c r="HN251" s="90"/>
      <c r="HO251" s="90"/>
      <c r="HP251" s="90"/>
      <c r="HQ251" s="90"/>
      <c r="HR251" s="90"/>
      <c r="HS251" s="90"/>
      <c r="HT251" s="90"/>
      <c r="HU251" s="90"/>
    </row>
    <row r="252" spans="1:234" s="132" customFormat="1" ht="27" customHeight="1" x14ac:dyDescent="0.2">
      <c r="A252" s="101"/>
      <c r="B252" s="102"/>
      <c r="C252" s="102"/>
      <c r="D252" s="103"/>
      <c r="E252" s="103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  <c r="BH252" s="90"/>
      <c r="BI252" s="90"/>
      <c r="BJ252" s="90"/>
      <c r="BK252" s="90"/>
      <c r="BL252" s="90"/>
      <c r="BM252" s="90"/>
      <c r="BN252" s="90"/>
      <c r="BO252" s="90"/>
      <c r="BP252" s="90"/>
      <c r="BQ252" s="90"/>
      <c r="BR252" s="90"/>
      <c r="BS252" s="90"/>
      <c r="BT252" s="90"/>
      <c r="BU252" s="90"/>
      <c r="BV252" s="90"/>
      <c r="BW252" s="90"/>
      <c r="BX252" s="90"/>
      <c r="BY252" s="90"/>
      <c r="BZ252" s="90"/>
      <c r="CA252" s="90"/>
      <c r="CB252" s="90"/>
      <c r="CC252" s="90"/>
      <c r="CD252" s="90"/>
      <c r="CE252" s="90"/>
      <c r="CF252" s="90"/>
      <c r="CG252" s="90"/>
      <c r="CH252" s="90"/>
      <c r="CI252" s="90"/>
      <c r="CJ252" s="90"/>
      <c r="CK252" s="90"/>
      <c r="CL252" s="90"/>
      <c r="CM252" s="90"/>
      <c r="CN252" s="90"/>
      <c r="CO252" s="90"/>
      <c r="CP252" s="90"/>
      <c r="CQ252" s="90"/>
      <c r="CR252" s="90"/>
      <c r="CS252" s="90"/>
      <c r="CT252" s="90"/>
      <c r="CU252" s="90"/>
      <c r="CV252" s="90"/>
      <c r="CW252" s="90"/>
      <c r="CX252" s="90"/>
      <c r="CY252" s="90"/>
      <c r="CZ252" s="90"/>
      <c r="DA252" s="90"/>
      <c r="DB252" s="90"/>
      <c r="DC252" s="90"/>
      <c r="DD252" s="90"/>
      <c r="DE252" s="90"/>
      <c r="DF252" s="90"/>
      <c r="DG252" s="90"/>
      <c r="DH252" s="90"/>
      <c r="DI252" s="90"/>
      <c r="DJ252" s="90"/>
      <c r="DK252" s="90"/>
      <c r="DL252" s="90"/>
      <c r="DM252" s="90"/>
      <c r="DN252" s="90"/>
      <c r="DO252" s="90"/>
      <c r="DP252" s="90"/>
      <c r="DQ252" s="90"/>
      <c r="DR252" s="90"/>
      <c r="DS252" s="90"/>
      <c r="DT252" s="90"/>
      <c r="DU252" s="90"/>
      <c r="DV252" s="90"/>
      <c r="DW252" s="90"/>
      <c r="DX252" s="90"/>
      <c r="DY252" s="90"/>
      <c r="DZ252" s="90"/>
      <c r="EA252" s="90"/>
      <c r="EB252" s="90"/>
      <c r="EC252" s="90"/>
      <c r="ED252" s="90"/>
      <c r="EE252" s="90"/>
      <c r="EF252" s="90"/>
      <c r="EG252" s="90"/>
      <c r="EH252" s="90"/>
      <c r="EI252" s="90"/>
      <c r="EJ252" s="90"/>
      <c r="EK252" s="90"/>
      <c r="EL252" s="90"/>
      <c r="EM252" s="90"/>
      <c r="EN252" s="90"/>
      <c r="EO252" s="90"/>
      <c r="EP252" s="90"/>
      <c r="EQ252" s="90"/>
      <c r="ER252" s="90"/>
      <c r="ES252" s="90"/>
      <c r="ET252" s="90"/>
      <c r="EU252" s="90"/>
      <c r="EV252" s="90"/>
      <c r="EW252" s="90"/>
      <c r="EX252" s="90"/>
      <c r="EY252" s="90"/>
      <c r="EZ252" s="90"/>
      <c r="FA252" s="90"/>
      <c r="FB252" s="90"/>
      <c r="FC252" s="90"/>
      <c r="FD252" s="90"/>
      <c r="FE252" s="90"/>
      <c r="FF252" s="90"/>
      <c r="FG252" s="90"/>
      <c r="FH252" s="90"/>
      <c r="FI252" s="90"/>
      <c r="FJ252" s="90"/>
      <c r="FK252" s="90"/>
      <c r="FL252" s="90"/>
      <c r="FM252" s="90"/>
      <c r="FN252" s="90"/>
      <c r="FO252" s="90"/>
      <c r="FP252" s="90"/>
      <c r="FQ252" s="90"/>
      <c r="FR252" s="90"/>
      <c r="FS252" s="90"/>
      <c r="FT252" s="90"/>
      <c r="FU252" s="90"/>
      <c r="FV252" s="90"/>
      <c r="FW252" s="90"/>
      <c r="FX252" s="90"/>
      <c r="FY252" s="90"/>
      <c r="FZ252" s="90"/>
      <c r="GA252" s="90"/>
      <c r="GB252" s="90"/>
      <c r="GC252" s="90"/>
      <c r="GD252" s="90"/>
      <c r="GE252" s="90"/>
      <c r="GF252" s="90"/>
      <c r="GG252" s="90"/>
      <c r="GH252" s="90"/>
      <c r="GI252" s="90"/>
      <c r="GJ252" s="90"/>
      <c r="GK252" s="90"/>
      <c r="GL252" s="90"/>
      <c r="GM252" s="90"/>
      <c r="GN252" s="90"/>
      <c r="GO252" s="90"/>
      <c r="GP252" s="90"/>
      <c r="GQ252" s="90"/>
      <c r="GR252" s="90"/>
      <c r="GS252" s="90"/>
      <c r="GT252" s="90"/>
      <c r="GU252" s="90"/>
      <c r="GV252" s="90"/>
      <c r="GW252" s="90"/>
      <c r="GX252" s="90"/>
      <c r="GY252" s="90"/>
      <c r="GZ252" s="90"/>
      <c r="HA252" s="90"/>
      <c r="HB252" s="90"/>
      <c r="HC252" s="90"/>
      <c r="HD252" s="90"/>
      <c r="HE252" s="90"/>
      <c r="HF252" s="90"/>
      <c r="HG252" s="90"/>
      <c r="HH252" s="90"/>
      <c r="HI252" s="90"/>
      <c r="HJ252" s="90"/>
      <c r="HK252" s="90"/>
      <c r="HL252" s="90"/>
      <c r="HM252" s="90"/>
      <c r="HN252" s="90"/>
      <c r="HO252" s="90"/>
      <c r="HP252" s="90"/>
      <c r="HQ252" s="90"/>
      <c r="HR252" s="90"/>
      <c r="HS252" s="90"/>
      <c r="HT252" s="90"/>
      <c r="HU252" s="90"/>
    </row>
    <row r="253" spans="1:234" s="132" customFormat="1" ht="27" customHeight="1" x14ac:dyDescent="0.2">
      <c r="A253" s="101"/>
      <c r="B253" s="102"/>
      <c r="C253" s="102"/>
      <c r="D253" s="103"/>
      <c r="E253" s="103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0"/>
      <c r="BN253" s="90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0"/>
      <c r="BZ253" s="90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90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0"/>
      <c r="CX253" s="90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0"/>
      <c r="DJ253" s="90"/>
      <c r="DK253" s="90"/>
      <c r="DL253" s="90"/>
      <c r="DM253" s="90"/>
      <c r="DN253" s="90"/>
      <c r="DO253" s="90"/>
      <c r="DP253" s="90"/>
      <c r="DQ253" s="90"/>
      <c r="DR253" s="90"/>
      <c r="DS253" s="90"/>
      <c r="DT253" s="90"/>
      <c r="DU253" s="90"/>
      <c r="DV253" s="90"/>
      <c r="DW253" s="90"/>
      <c r="DX253" s="90"/>
      <c r="DY253" s="90"/>
      <c r="DZ253" s="90"/>
      <c r="EA253" s="90"/>
      <c r="EB253" s="90"/>
      <c r="EC253" s="90"/>
      <c r="ED253" s="90"/>
      <c r="EE253" s="90"/>
      <c r="EF253" s="90"/>
      <c r="EG253" s="90"/>
      <c r="EH253" s="90"/>
      <c r="EI253" s="90"/>
      <c r="EJ253" s="90"/>
      <c r="EK253" s="90"/>
      <c r="EL253" s="90"/>
      <c r="EM253" s="90"/>
      <c r="EN253" s="90"/>
      <c r="EO253" s="90"/>
      <c r="EP253" s="90"/>
      <c r="EQ253" s="90"/>
      <c r="ER253" s="90"/>
      <c r="ES253" s="90"/>
      <c r="ET253" s="90"/>
      <c r="EU253" s="90"/>
      <c r="EV253" s="90"/>
      <c r="EW253" s="90"/>
      <c r="EX253" s="90"/>
      <c r="EY253" s="90"/>
      <c r="EZ253" s="90"/>
      <c r="FA253" s="90"/>
      <c r="FB253" s="90"/>
      <c r="FC253" s="90"/>
      <c r="FD253" s="90"/>
      <c r="FE253" s="90"/>
      <c r="FF253" s="90"/>
      <c r="FG253" s="90"/>
      <c r="FH253" s="90"/>
      <c r="FI253" s="90"/>
      <c r="FJ253" s="90"/>
      <c r="FK253" s="90"/>
      <c r="FL253" s="90"/>
      <c r="FM253" s="90"/>
      <c r="FN253" s="90"/>
      <c r="FO253" s="90"/>
      <c r="FP253" s="90"/>
      <c r="FQ253" s="90"/>
      <c r="FR253" s="90"/>
      <c r="FS253" s="90"/>
      <c r="FT253" s="90"/>
      <c r="FU253" s="90"/>
      <c r="FV253" s="90"/>
      <c r="FW253" s="90"/>
      <c r="FX253" s="90"/>
      <c r="FY253" s="90"/>
      <c r="FZ253" s="90"/>
      <c r="GA253" s="90"/>
      <c r="GB253" s="90"/>
      <c r="GC253" s="90"/>
      <c r="GD253" s="90"/>
      <c r="GE253" s="90"/>
      <c r="GF253" s="90"/>
      <c r="GG253" s="90"/>
      <c r="GH253" s="90"/>
      <c r="GI253" s="90"/>
      <c r="GJ253" s="90"/>
      <c r="GK253" s="90"/>
      <c r="GL253" s="90"/>
      <c r="GM253" s="90"/>
      <c r="GN253" s="90"/>
      <c r="GO253" s="90"/>
      <c r="GP253" s="90"/>
      <c r="GQ253" s="90"/>
      <c r="GR253" s="90"/>
      <c r="GS253" s="90"/>
      <c r="GT253" s="90"/>
      <c r="GU253" s="90"/>
      <c r="GV253" s="90"/>
      <c r="GW253" s="90"/>
      <c r="GX253" s="90"/>
      <c r="GY253" s="90"/>
      <c r="GZ253" s="90"/>
      <c r="HA253" s="90"/>
      <c r="HB253" s="90"/>
      <c r="HC253" s="90"/>
      <c r="HD253" s="90"/>
      <c r="HE253" s="90"/>
      <c r="HF253" s="90"/>
      <c r="HG253" s="90"/>
      <c r="HH253" s="90"/>
      <c r="HI253" s="90"/>
      <c r="HJ253" s="90"/>
      <c r="HK253" s="90"/>
      <c r="HL253" s="90"/>
      <c r="HM253" s="90"/>
      <c r="HN253" s="90"/>
      <c r="HO253" s="90"/>
      <c r="HP253" s="90"/>
      <c r="HQ253" s="90"/>
      <c r="HR253" s="90"/>
      <c r="HS253" s="90"/>
      <c r="HT253" s="90"/>
      <c r="HU253" s="90"/>
    </row>
    <row r="269" spans="1:4" x14ac:dyDescent="0.2">
      <c r="A269" s="90"/>
      <c r="B269" s="90"/>
      <c r="C269" s="90"/>
      <c r="D269" s="90"/>
    </row>
    <row r="270" spans="1:4" x14ac:dyDescent="0.2">
      <c r="A270" s="90"/>
      <c r="B270" s="90"/>
      <c r="C270" s="90"/>
      <c r="D270" s="90"/>
    </row>
    <row r="271" spans="1:4" x14ac:dyDescent="0.2">
      <c r="A271" s="90"/>
      <c r="B271" s="90"/>
      <c r="C271" s="90"/>
      <c r="D271" s="90"/>
    </row>
    <row r="272" spans="1:4" x14ac:dyDescent="0.2">
      <c r="A272" s="90"/>
      <c r="B272" s="90"/>
      <c r="C272" s="90"/>
      <c r="D272" s="90"/>
    </row>
    <row r="273" spans="1:4" x14ac:dyDescent="0.2">
      <c r="A273" s="90"/>
      <c r="B273" s="90"/>
      <c r="C273" s="90"/>
      <c r="D273" s="90"/>
    </row>
    <row r="274" spans="1:4" x14ac:dyDescent="0.2">
      <c r="A274" s="90"/>
      <c r="B274" s="90"/>
      <c r="C274" s="90"/>
      <c r="D274" s="90"/>
    </row>
    <row r="275" spans="1:4" x14ac:dyDescent="0.2">
      <c r="A275" s="90"/>
      <c r="B275" s="90"/>
      <c r="C275" s="90"/>
      <c r="D275" s="90"/>
    </row>
    <row r="276" spans="1:4" x14ac:dyDescent="0.2">
      <c r="A276" s="90"/>
      <c r="B276" s="90"/>
      <c r="C276" s="90"/>
      <c r="D276" s="90"/>
    </row>
    <row r="277" spans="1:4" x14ac:dyDescent="0.2">
      <c r="A277" s="90"/>
      <c r="B277" s="90"/>
      <c r="C277" s="90"/>
      <c r="D277" s="90"/>
    </row>
    <row r="278" spans="1:4" x14ac:dyDescent="0.2">
      <c r="A278" s="90"/>
      <c r="B278" s="90"/>
      <c r="C278" s="90"/>
      <c r="D278" s="90"/>
    </row>
    <row r="279" spans="1:4" x14ac:dyDescent="0.2">
      <c r="A279" s="90"/>
      <c r="B279" s="90"/>
      <c r="C279" s="90"/>
      <c r="D279" s="90"/>
    </row>
    <row r="280" spans="1:4" x14ac:dyDescent="0.2">
      <c r="A280" s="90"/>
      <c r="B280" s="90"/>
      <c r="C280" s="90"/>
      <c r="D280" s="90"/>
    </row>
    <row r="281" spans="1:4" x14ac:dyDescent="0.2">
      <c r="A281" s="90"/>
      <c r="B281" s="90"/>
      <c r="C281" s="90"/>
      <c r="D281" s="90"/>
    </row>
    <row r="282" spans="1:4" x14ac:dyDescent="0.2">
      <c r="A282" s="90"/>
      <c r="B282" s="90"/>
      <c r="C282" s="90"/>
      <c r="D282" s="90"/>
    </row>
    <row r="283" spans="1:4" x14ac:dyDescent="0.2">
      <c r="A283" s="90"/>
      <c r="B283" s="90"/>
      <c r="C283" s="90"/>
      <c r="D283" s="90"/>
    </row>
    <row r="284" spans="1:4" x14ac:dyDescent="0.2">
      <c r="A284" s="90"/>
      <c r="B284" s="90"/>
      <c r="C284" s="90"/>
      <c r="D284" s="90"/>
    </row>
    <row r="285" spans="1:4" x14ac:dyDescent="0.2">
      <c r="A285" s="90"/>
      <c r="B285" s="90"/>
      <c r="C285" s="90"/>
      <c r="D285" s="90"/>
    </row>
    <row r="286" spans="1:4" x14ac:dyDescent="0.2">
      <c r="A286" s="90"/>
      <c r="B286" s="90"/>
      <c r="C286" s="90"/>
      <c r="D286" s="90"/>
    </row>
    <row r="287" spans="1:4" x14ac:dyDescent="0.2">
      <c r="A287" s="90"/>
      <c r="B287" s="90"/>
      <c r="C287" s="90"/>
      <c r="D287" s="90"/>
    </row>
    <row r="288" spans="1:4" x14ac:dyDescent="0.2">
      <c r="A288" s="90"/>
      <c r="B288" s="90"/>
      <c r="C288" s="90"/>
      <c r="D288" s="90"/>
    </row>
    <row r="289" spans="1:5" x14ac:dyDescent="0.2">
      <c r="A289" s="90"/>
      <c r="B289" s="90"/>
      <c r="C289" s="90"/>
      <c r="D289" s="90"/>
    </row>
    <row r="290" spans="1:5" x14ac:dyDescent="0.2">
      <c r="A290" s="90"/>
      <c r="B290" s="90"/>
      <c r="C290" s="90"/>
      <c r="D290" s="90"/>
    </row>
    <row r="291" spans="1:5" x14ac:dyDescent="0.2">
      <c r="A291" s="90"/>
      <c r="B291" s="90"/>
      <c r="C291" s="90"/>
      <c r="D291" s="90"/>
    </row>
    <row r="292" spans="1:5" x14ac:dyDescent="0.2">
      <c r="A292" s="90"/>
      <c r="B292" s="90"/>
      <c r="C292" s="90"/>
      <c r="D292" s="90"/>
    </row>
    <row r="293" spans="1:5" x14ac:dyDescent="0.2">
      <c r="A293" s="90"/>
      <c r="B293" s="90"/>
      <c r="C293" s="90"/>
      <c r="D293" s="90"/>
    </row>
    <row r="294" spans="1:5" x14ac:dyDescent="0.2">
      <c r="A294" s="90"/>
      <c r="B294" s="90"/>
      <c r="C294" s="90"/>
      <c r="D294" s="90"/>
    </row>
    <row r="295" spans="1:5" x14ac:dyDescent="0.2">
      <c r="A295" s="90"/>
      <c r="B295" s="90"/>
      <c r="C295" s="90"/>
      <c r="D295" s="90"/>
    </row>
    <row r="296" spans="1:5" x14ac:dyDescent="0.2">
      <c r="A296" s="90"/>
      <c r="B296" s="90"/>
      <c r="C296" s="90"/>
      <c r="D296" s="90"/>
    </row>
    <row r="297" spans="1:5" x14ac:dyDescent="0.2">
      <c r="A297" s="90"/>
      <c r="B297" s="90"/>
      <c r="C297" s="90"/>
      <c r="D297" s="90"/>
    </row>
    <row r="298" spans="1:5" x14ac:dyDescent="0.2">
      <c r="A298" s="90"/>
      <c r="B298" s="90"/>
      <c r="C298" s="90"/>
      <c r="D298" s="90"/>
    </row>
    <row r="299" spans="1:5" x14ac:dyDescent="0.2">
      <c r="A299" s="90"/>
      <c r="B299" s="90"/>
      <c r="C299" s="90"/>
      <c r="D299" s="90"/>
    </row>
    <row r="300" spans="1:5" x14ac:dyDescent="0.2">
      <c r="A300" s="90"/>
      <c r="B300" s="90"/>
      <c r="C300" s="90"/>
      <c r="D300" s="90"/>
    </row>
    <row r="301" spans="1:5" x14ac:dyDescent="0.2">
      <c r="A301" s="90"/>
      <c r="B301" s="90"/>
      <c r="C301" s="90"/>
      <c r="D301" s="90"/>
      <c r="E301" s="90"/>
    </row>
    <row r="302" spans="1:5" x14ac:dyDescent="0.2">
      <c r="A302" s="90"/>
      <c r="B302" s="90"/>
      <c r="C302" s="90"/>
      <c r="D302" s="90"/>
      <c r="E302" s="90"/>
    </row>
    <row r="303" spans="1:5" x14ac:dyDescent="0.2">
      <c r="A303" s="90"/>
      <c r="B303" s="90"/>
      <c r="C303" s="90"/>
      <c r="D303" s="90"/>
      <c r="E303" s="90"/>
    </row>
    <row r="304" spans="1:5" x14ac:dyDescent="0.2">
      <c r="A304" s="90"/>
      <c r="B304" s="90"/>
      <c r="C304" s="90"/>
      <c r="D304" s="90"/>
      <c r="E304" s="90"/>
    </row>
    <row r="305" spans="1:5" x14ac:dyDescent="0.2">
      <c r="A305" s="90"/>
      <c r="B305" s="90"/>
      <c r="C305" s="90"/>
      <c r="D305" s="90"/>
      <c r="E305" s="90"/>
    </row>
    <row r="306" spans="1:5" x14ac:dyDescent="0.2">
      <c r="A306" s="90"/>
      <c r="B306" s="90"/>
      <c r="C306" s="90"/>
      <c r="D306" s="90"/>
      <c r="E306" s="90"/>
    </row>
    <row r="307" spans="1:5" x14ac:dyDescent="0.2">
      <c r="A307" s="90"/>
      <c r="B307" s="90"/>
      <c r="C307" s="90"/>
      <c r="D307" s="90"/>
      <c r="E307" s="90"/>
    </row>
    <row r="308" spans="1:5" x14ac:dyDescent="0.2">
      <c r="A308" s="90"/>
      <c r="B308" s="90"/>
      <c r="C308" s="90"/>
      <c r="D308" s="90"/>
      <c r="E308" s="90"/>
    </row>
    <row r="309" spans="1:5" x14ac:dyDescent="0.2">
      <c r="A309" s="90"/>
      <c r="B309" s="90"/>
      <c r="C309" s="90"/>
      <c r="D309" s="90"/>
      <c r="E309" s="90"/>
    </row>
    <row r="310" spans="1:5" x14ac:dyDescent="0.2">
      <c r="A310" s="90"/>
      <c r="B310" s="90"/>
      <c r="C310" s="90"/>
      <c r="D310" s="90"/>
      <c r="E310" s="90"/>
    </row>
    <row r="311" spans="1:5" x14ac:dyDescent="0.2">
      <c r="A311" s="90"/>
      <c r="B311" s="90"/>
      <c r="C311" s="90"/>
      <c r="D311" s="90"/>
      <c r="E311" s="90"/>
    </row>
    <row r="312" spans="1:5" x14ac:dyDescent="0.2">
      <c r="A312" s="90"/>
      <c r="B312" s="90"/>
      <c r="C312" s="90"/>
      <c r="D312" s="90"/>
      <c r="E312" s="90"/>
    </row>
    <row r="313" spans="1:5" x14ac:dyDescent="0.2">
      <c r="A313" s="90"/>
      <c r="B313" s="90"/>
      <c r="C313" s="90"/>
      <c r="D313" s="90"/>
      <c r="E313" s="90"/>
    </row>
    <row r="314" spans="1:5" x14ac:dyDescent="0.2">
      <c r="A314" s="90"/>
      <c r="B314" s="90"/>
      <c r="C314" s="90"/>
      <c r="D314" s="90"/>
      <c r="E314" s="90"/>
    </row>
    <row r="315" spans="1:5" x14ac:dyDescent="0.2">
      <c r="A315" s="90"/>
      <c r="B315" s="90"/>
      <c r="C315" s="90"/>
      <c r="D315" s="90"/>
      <c r="E315" s="90"/>
    </row>
    <row r="316" spans="1:5" x14ac:dyDescent="0.2">
      <c r="A316" s="90"/>
      <c r="B316" s="90"/>
      <c r="C316" s="90"/>
      <c r="D316" s="90"/>
      <c r="E316" s="90"/>
    </row>
    <row r="317" spans="1:5" x14ac:dyDescent="0.2">
      <c r="A317" s="90"/>
      <c r="B317" s="90"/>
      <c r="C317" s="90"/>
      <c r="D317" s="90"/>
      <c r="E317" s="90"/>
    </row>
    <row r="318" spans="1:5" x14ac:dyDescent="0.2">
      <c r="A318" s="90"/>
      <c r="B318" s="90"/>
      <c r="C318" s="90"/>
      <c r="D318" s="90"/>
      <c r="E318" s="90"/>
    </row>
    <row r="319" spans="1:5" x14ac:dyDescent="0.2">
      <c r="A319" s="90"/>
      <c r="B319" s="90"/>
      <c r="C319" s="90"/>
      <c r="D319" s="90"/>
      <c r="E319" s="90"/>
    </row>
    <row r="320" spans="1:5" x14ac:dyDescent="0.2">
      <c r="A320" s="90"/>
      <c r="B320" s="90"/>
      <c r="C320" s="90"/>
      <c r="D320" s="90"/>
      <c r="E320" s="90"/>
    </row>
    <row r="321" spans="1:5" x14ac:dyDescent="0.2">
      <c r="A321" s="90"/>
      <c r="B321" s="90"/>
      <c r="C321" s="90"/>
      <c r="D321" s="90"/>
      <c r="E321" s="90"/>
    </row>
    <row r="322" spans="1:5" x14ac:dyDescent="0.2">
      <c r="A322" s="90"/>
      <c r="B322" s="90"/>
      <c r="C322" s="90"/>
      <c r="D322" s="90"/>
      <c r="E322" s="90"/>
    </row>
    <row r="323" spans="1:5" x14ac:dyDescent="0.2">
      <c r="A323" s="90"/>
      <c r="B323" s="90"/>
      <c r="C323" s="90"/>
      <c r="D323" s="90"/>
      <c r="E323" s="90"/>
    </row>
    <row r="324" spans="1:5" x14ac:dyDescent="0.2">
      <c r="A324" s="90"/>
      <c r="B324" s="90"/>
      <c r="C324" s="90"/>
      <c r="D324" s="90"/>
      <c r="E324" s="90"/>
    </row>
    <row r="325" spans="1:5" x14ac:dyDescent="0.2">
      <c r="A325" s="90"/>
      <c r="B325" s="90"/>
      <c r="C325" s="90"/>
      <c r="D325" s="90"/>
      <c r="E325" s="90"/>
    </row>
    <row r="326" spans="1:5" x14ac:dyDescent="0.2">
      <c r="A326" s="90"/>
      <c r="B326" s="90"/>
      <c r="C326" s="90"/>
      <c r="D326" s="90"/>
      <c r="E326" s="90"/>
    </row>
    <row r="327" spans="1:5" x14ac:dyDescent="0.2">
      <c r="A327" s="90"/>
      <c r="B327" s="90"/>
      <c r="C327" s="90"/>
      <c r="D327" s="90"/>
      <c r="E327" s="90"/>
    </row>
    <row r="328" spans="1:5" x14ac:dyDescent="0.2">
      <c r="A328" s="90"/>
      <c r="B328" s="90"/>
      <c r="C328" s="90"/>
      <c r="D328" s="90"/>
      <c r="E328" s="90"/>
    </row>
    <row r="329" spans="1:5" x14ac:dyDescent="0.2">
      <c r="A329" s="90"/>
      <c r="B329" s="90"/>
      <c r="C329" s="90"/>
      <c r="D329" s="90"/>
      <c r="E329" s="90"/>
    </row>
    <row r="330" spans="1:5" x14ac:dyDescent="0.2">
      <c r="A330" s="90"/>
      <c r="B330" s="90"/>
      <c r="C330" s="90"/>
      <c r="D330" s="90"/>
      <c r="E330" s="90"/>
    </row>
    <row r="331" spans="1:5" x14ac:dyDescent="0.2">
      <c r="A331" s="90"/>
      <c r="B331" s="90"/>
      <c r="C331" s="90"/>
      <c r="D331" s="90"/>
      <c r="E331" s="90"/>
    </row>
    <row r="332" spans="1:5" x14ac:dyDescent="0.2">
      <c r="A332" s="90"/>
      <c r="B332" s="90"/>
      <c r="C332" s="90"/>
      <c r="D332" s="90"/>
      <c r="E332" s="90"/>
    </row>
    <row r="333" spans="1:5" x14ac:dyDescent="0.2">
      <c r="A333" s="90"/>
      <c r="B333" s="90"/>
      <c r="C333" s="90"/>
      <c r="D333" s="90"/>
      <c r="E333" s="90"/>
    </row>
    <row r="334" spans="1:5" x14ac:dyDescent="0.2">
      <c r="A334" s="90"/>
      <c r="B334" s="90"/>
      <c r="C334" s="90"/>
      <c r="D334" s="90"/>
      <c r="E334" s="90"/>
    </row>
    <row r="335" spans="1:5" x14ac:dyDescent="0.2">
      <c r="A335" s="90"/>
      <c r="B335" s="90"/>
      <c r="C335" s="90"/>
      <c r="D335" s="90"/>
      <c r="E335" s="90"/>
    </row>
    <row r="336" spans="1:5" x14ac:dyDescent="0.2">
      <c r="A336" s="90"/>
      <c r="B336" s="90"/>
      <c r="C336" s="90"/>
      <c r="D336" s="90"/>
      <c r="E336" s="90"/>
    </row>
    <row r="337" spans="1:5" x14ac:dyDescent="0.2">
      <c r="A337" s="90"/>
      <c r="B337" s="90"/>
      <c r="C337" s="90"/>
      <c r="D337" s="90"/>
      <c r="E337" s="90"/>
    </row>
    <row r="338" spans="1:5" x14ac:dyDescent="0.2">
      <c r="A338" s="90"/>
      <c r="B338" s="90"/>
      <c r="C338" s="90"/>
      <c r="D338" s="90"/>
      <c r="E338" s="90"/>
    </row>
    <row r="339" spans="1:5" x14ac:dyDescent="0.2">
      <c r="A339" s="90"/>
      <c r="B339" s="90"/>
      <c r="C339" s="90"/>
      <c r="D339" s="90"/>
      <c r="E339" s="90"/>
    </row>
    <row r="340" spans="1:5" x14ac:dyDescent="0.2">
      <c r="A340" s="90"/>
      <c r="B340" s="90"/>
      <c r="C340" s="90"/>
      <c r="D340" s="90"/>
      <c r="E340" s="90"/>
    </row>
    <row r="341" spans="1:5" x14ac:dyDescent="0.2">
      <c r="A341" s="90"/>
      <c r="B341" s="90"/>
      <c r="C341" s="90"/>
      <c r="D341" s="90"/>
      <c r="E341" s="90"/>
    </row>
    <row r="342" spans="1:5" x14ac:dyDescent="0.2">
      <c r="A342" s="90"/>
      <c r="B342" s="90"/>
      <c r="C342" s="90"/>
      <c r="D342" s="90"/>
      <c r="E342" s="90"/>
    </row>
    <row r="343" spans="1:5" x14ac:dyDescent="0.2">
      <c r="A343" s="90"/>
      <c r="B343" s="90"/>
      <c r="C343" s="90"/>
      <c r="D343" s="90"/>
      <c r="E343" s="90"/>
    </row>
    <row r="344" spans="1:5" x14ac:dyDescent="0.2">
      <c r="A344" s="90"/>
      <c r="B344" s="90"/>
      <c r="C344" s="90"/>
      <c r="D344" s="90"/>
      <c r="E344" s="90"/>
    </row>
    <row r="345" spans="1:5" x14ac:dyDescent="0.2">
      <c r="A345" s="90"/>
      <c r="B345" s="90"/>
      <c r="C345" s="90"/>
      <c r="D345" s="90"/>
      <c r="E345" s="90"/>
    </row>
    <row r="346" spans="1:5" x14ac:dyDescent="0.2">
      <c r="A346" s="90"/>
      <c r="B346" s="90"/>
      <c r="C346" s="90"/>
      <c r="D346" s="90"/>
      <c r="E346" s="90"/>
    </row>
    <row r="347" spans="1:5" x14ac:dyDescent="0.2">
      <c r="A347" s="90"/>
      <c r="B347" s="90"/>
      <c r="C347" s="90"/>
      <c r="D347" s="90"/>
      <c r="E347" s="90"/>
    </row>
    <row r="348" spans="1:5" x14ac:dyDescent="0.2">
      <c r="A348" s="90"/>
      <c r="B348" s="90"/>
      <c r="C348" s="90"/>
      <c r="D348" s="90"/>
      <c r="E348" s="90"/>
    </row>
    <row r="349" spans="1:5" x14ac:dyDescent="0.2">
      <c r="A349" s="90"/>
      <c r="B349" s="90"/>
      <c r="C349" s="90"/>
      <c r="D349" s="90"/>
      <c r="E349" s="90"/>
    </row>
    <row r="350" spans="1:5" x14ac:dyDescent="0.2">
      <c r="A350" s="90"/>
      <c r="B350" s="90"/>
      <c r="C350" s="90"/>
      <c r="D350" s="90"/>
      <c r="E350" s="90"/>
    </row>
    <row r="351" spans="1:5" x14ac:dyDescent="0.2">
      <c r="A351" s="90"/>
      <c r="B351" s="90"/>
      <c r="C351" s="90"/>
      <c r="D351" s="90"/>
      <c r="E351" s="90"/>
    </row>
    <row r="352" spans="1:5" x14ac:dyDescent="0.2">
      <c r="A352" s="90"/>
      <c r="B352" s="90"/>
      <c r="C352" s="90"/>
      <c r="D352" s="90"/>
      <c r="E352" s="90"/>
    </row>
    <row r="353" spans="1:5" x14ac:dyDescent="0.2">
      <c r="A353" s="90"/>
      <c r="B353" s="90"/>
      <c r="C353" s="90"/>
      <c r="D353" s="90"/>
      <c r="E353" s="90"/>
    </row>
    <row r="354" spans="1:5" x14ac:dyDescent="0.2">
      <c r="A354" s="90"/>
      <c r="B354" s="90"/>
      <c r="C354" s="90"/>
      <c r="D354" s="90"/>
      <c r="E354" s="90"/>
    </row>
    <row r="355" spans="1:5" x14ac:dyDescent="0.2">
      <c r="A355" s="90"/>
      <c r="B355" s="90"/>
      <c r="C355" s="90"/>
      <c r="D355" s="90"/>
      <c r="E355" s="90"/>
    </row>
    <row r="356" spans="1:5" x14ac:dyDescent="0.2">
      <c r="A356" s="90"/>
      <c r="B356" s="90"/>
      <c r="C356" s="90"/>
      <c r="D356" s="90"/>
      <c r="E356" s="90"/>
    </row>
    <row r="357" spans="1:5" x14ac:dyDescent="0.2">
      <c r="A357" s="90"/>
      <c r="B357" s="90"/>
      <c r="C357" s="90"/>
      <c r="D357" s="90"/>
      <c r="E357" s="90"/>
    </row>
    <row r="358" spans="1:5" x14ac:dyDescent="0.2">
      <c r="A358" s="90"/>
      <c r="B358" s="90"/>
      <c r="C358" s="90"/>
      <c r="D358" s="90"/>
      <c r="E358" s="90"/>
    </row>
    <row r="359" spans="1:5" x14ac:dyDescent="0.2">
      <c r="A359" s="90"/>
      <c r="B359" s="90"/>
      <c r="C359" s="90"/>
      <c r="D359" s="90"/>
      <c r="E359" s="90"/>
    </row>
    <row r="360" spans="1:5" x14ac:dyDescent="0.2">
      <c r="A360" s="90"/>
      <c r="B360" s="90"/>
      <c r="C360" s="90"/>
      <c r="D360" s="90"/>
      <c r="E360" s="90"/>
    </row>
    <row r="361" spans="1:5" x14ac:dyDescent="0.2">
      <c r="A361" s="90"/>
      <c r="B361" s="90"/>
      <c r="C361" s="90"/>
      <c r="D361" s="90"/>
      <c r="E361" s="90"/>
    </row>
    <row r="362" spans="1:5" x14ac:dyDescent="0.2">
      <c r="A362" s="90"/>
      <c r="B362" s="90"/>
      <c r="C362" s="90"/>
      <c r="D362" s="90"/>
      <c r="E362" s="90"/>
    </row>
    <row r="363" spans="1:5" x14ac:dyDescent="0.2">
      <c r="A363" s="90"/>
      <c r="B363" s="90"/>
      <c r="C363" s="90"/>
      <c r="D363" s="90"/>
      <c r="E363" s="90"/>
    </row>
    <row r="364" spans="1:5" x14ac:dyDescent="0.2">
      <c r="A364" s="90"/>
      <c r="B364" s="90"/>
      <c r="C364" s="90"/>
      <c r="D364" s="90"/>
      <c r="E364" s="90"/>
    </row>
    <row r="365" spans="1:5" x14ac:dyDescent="0.2">
      <c r="A365" s="90"/>
      <c r="B365" s="90"/>
      <c r="C365" s="90"/>
      <c r="D365" s="90"/>
      <c r="E365" s="90"/>
    </row>
    <row r="366" spans="1:5" x14ac:dyDescent="0.2">
      <c r="A366" s="90"/>
      <c r="B366" s="90"/>
      <c r="C366" s="90"/>
      <c r="D366" s="90"/>
      <c r="E366" s="90"/>
    </row>
  </sheetData>
  <mergeCells count="15">
    <mergeCell ref="A199:D199"/>
    <mergeCell ref="E199:G199"/>
    <mergeCell ref="A200:D200"/>
    <mergeCell ref="A201:D201"/>
    <mergeCell ref="B87:C87"/>
    <mergeCell ref="E87:I87"/>
    <mergeCell ref="B88:C88"/>
    <mergeCell ref="E88:I88"/>
    <mergeCell ref="E89:I89"/>
    <mergeCell ref="B193:C193"/>
    <mergeCell ref="E193:G193"/>
    <mergeCell ref="B194:C194"/>
    <mergeCell ref="E194:G194"/>
    <mergeCell ref="E195:G195"/>
    <mergeCell ref="E198:G198"/>
  </mergeCells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85"/>
  <sheetViews>
    <sheetView tabSelected="1" zoomScale="50" zoomScaleNormal="50" workbookViewId="0">
      <pane ySplit="8" topLeftCell="A9" activePane="bottomLeft" state="frozen"/>
      <selection activeCell="A153" sqref="A153"/>
      <selection pane="bottomLeft" activeCell="H9" sqref="H9"/>
    </sheetView>
  </sheetViews>
  <sheetFormatPr baseColWidth="10" defaultRowHeight="12.75" x14ac:dyDescent="0.2"/>
  <cols>
    <col min="1" max="1" width="9.7109375" style="101" customWidth="1"/>
    <col min="2" max="2" width="100.7109375" style="102" customWidth="1"/>
    <col min="3" max="3" width="29.140625" style="102" customWidth="1"/>
    <col min="4" max="4" width="31.140625" style="90" bestFit="1" customWidth="1"/>
    <col min="5" max="16384" width="11.42578125" style="90"/>
  </cols>
  <sheetData>
    <row r="1" spans="1:4" s="3" customFormat="1" ht="27" customHeight="1" x14ac:dyDescent="0.35">
      <c r="A1" s="1"/>
      <c r="B1" s="2"/>
      <c r="C1" s="2"/>
      <c r="D1" s="112"/>
    </row>
    <row r="2" spans="1:4" s="7" customFormat="1" ht="27" customHeight="1" x14ac:dyDescent="0.4">
      <c r="A2" s="4" t="s">
        <v>0</v>
      </c>
      <c r="B2" s="5"/>
      <c r="C2" s="5"/>
      <c r="D2" s="113"/>
    </row>
    <row r="3" spans="1:4" s="7" customFormat="1" ht="27" customHeight="1" x14ac:dyDescent="0.4">
      <c r="A3" s="4" t="s">
        <v>1</v>
      </c>
      <c r="B3" s="5"/>
      <c r="C3" s="5"/>
      <c r="D3" s="113"/>
    </row>
    <row r="4" spans="1:4" s="7" customFormat="1" ht="27" customHeight="1" x14ac:dyDescent="0.4">
      <c r="A4" s="8" t="s">
        <v>125</v>
      </c>
      <c r="B4" s="5"/>
      <c r="C4" s="5"/>
      <c r="D4" s="113"/>
    </row>
    <row r="5" spans="1:4" s="12" customFormat="1" ht="27" customHeight="1" x14ac:dyDescent="0.35">
      <c r="A5" s="9" t="s">
        <v>2</v>
      </c>
      <c r="B5" s="10"/>
      <c r="C5" s="10"/>
      <c r="D5" s="114"/>
    </row>
    <row r="6" spans="1:4" s="3" customFormat="1" ht="27" customHeight="1" thickBot="1" x14ac:dyDescent="0.4">
      <c r="A6" s="13"/>
      <c r="B6" s="14"/>
      <c r="C6" s="14"/>
      <c r="D6" s="115"/>
    </row>
    <row r="7" spans="1:4" ht="27" customHeight="1" x14ac:dyDescent="0.35">
      <c r="A7" s="15"/>
      <c r="B7" s="116"/>
      <c r="C7" s="116"/>
      <c r="D7" s="16"/>
    </row>
    <row r="8" spans="1:4" s="12" customFormat="1" ht="51" customHeight="1" x14ac:dyDescent="0.4">
      <c r="A8" s="117"/>
      <c r="B8" s="118"/>
      <c r="C8" s="118"/>
      <c r="D8" s="17"/>
    </row>
    <row r="9" spans="1:4" s="12" customFormat="1" ht="27" customHeight="1" x14ac:dyDescent="0.4">
      <c r="A9" s="117"/>
      <c r="B9" s="118"/>
      <c r="C9" s="118"/>
      <c r="D9" s="18"/>
    </row>
    <row r="10" spans="1:4" s="120" customFormat="1" ht="27" customHeight="1" x14ac:dyDescent="0.4">
      <c r="A10" s="118"/>
      <c r="B10" s="118" t="s">
        <v>3</v>
      </c>
      <c r="C10" s="118"/>
      <c r="D10" s="119">
        <f>+D12+D20</f>
        <v>86964899052</v>
      </c>
    </row>
    <row r="11" spans="1:4" s="120" customFormat="1" ht="27" customHeight="1" x14ac:dyDescent="0.4">
      <c r="A11" s="118"/>
      <c r="B11" s="118"/>
      <c r="C11" s="118"/>
      <c r="D11" s="18"/>
    </row>
    <row r="12" spans="1:4" ht="27" customHeight="1" x14ac:dyDescent="0.35">
      <c r="A12" s="107">
        <v>41</v>
      </c>
      <c r="B12" s="107" t="s">
        <v>4</v>
      </c>
      <c r="C12" s="121"/>
      <c r="D12" s="122">
        <f>SUM(D14:D14)</f>
        <v>4558086619</v>
      </c>
    </row>
    <row r="13" spans="1:4" s="123" customFormat="1" ht="27" customHeight="1" x14ac:dyDescent="0.35">
      <c r="A13" s="107"/>
      <c r="B13" s="107"/>
      <c r="C13" s="107"/>
      <c r="D13" s="20"/>
    </row>
    <row r="14" spans="1:4" s="25" customFormat="1" ht="27" customHeight="1" x14ac:dyDescent="0.3">
      <c r="A14" s="21">
        <v>4110</v>
      </c>
      <c r="B14" s="21" t="s">
        <v>5</v>
      </c>
      <c r="C14" s="21"/>
      <c r="D14" s="19">
        <v>4558086619</v>
      </c>
    </row>
    <row r="15" spans="1:4" ht="27" customHeight="1" x14ac:dyDescent="0.25">
      <c r="A15" s="22"/>
      <c r="B15" s="22"/>
      <c r="C15" s="22"/>
      <c r="D15" s="124"/>
    </row>
    <row r="16" spans="1:4" s="126" customFormat="1" ht="27" customHeight="1" x14ac:dyDescent="0.35">
      <c r="A16" s="107">
        <v>44</v>
      </c>
      <c r="B16" s="107" t="s">
        <v>6</v>
      </c>
      <c r="C16" s="121"/>
      <c r="D16" s="125">
        <f>SUM(D18:D18)</f>
        <v>0</v>
      </c>
    </row>
    <row r="17" spans="1:4" s="126" customFormat="1" ht="27" customHeight="1" x14ac:dyDescent="0.35">
      <c r="A17" s="107"/>
      <c r="B17" s="107"/>
      <c r="C17" s="107"/>
      <c r="D17" s="105"/>
    </row>
    <row r="18" spans="1:4" s="126" customFormat="1" ht="27" customHeight="1" x14ac:dyDescent="0.3">
      <c r="A18" s="21">
        <v>4428</v>
      </c>
      <c r="B18" s="21" t="s">
        <v>7</v>
      </c>
      <c r="C18" s="21"/>
      <c r="D18" s="19">
        <f>[1]CGN001!G4235</f>
        <v>0</v>
      </c>
    </row>
    <row r="19" spans="1:4" s="126" customFormat="1" ht="27" customHeight="1" x14ac:dyDescent="0.3">
      <c r="A19" s="21"/>
      <c r="B19" s="21"/>
      <c r="C19" s="21"/>
      <c r="D19" s="20"/>
    </row>
    <row r="20" spans="1:4" s="126" customFormat="1" ht="27" customHeight="1" x14ac:dyDescent="0.35">
      <c r="A20" s="107">
        <v>47</v>
      </c>
      <c r="B20" s="107" t="s">
        <v>8</v>
      </c>
      <c r="C20" s="121"/>
      <c r="D20" s="125">
        <f>SUM(D22:D24)</f>
        <v>82406812433</v>
      </c>
    </row>
    <row r="21" spans="1:4" s="126" customFormat="1" ht="27" customHeight="1" x14ac:dyDescent="0.35">
      <c r="A21" s="107"/>
      <c r="B21" s="107"/>
      <c r="C21" s="107"/>
      <c r="D21" s="105"/>
    </row>
    <row r="22" spans="1:4" s="126" customFormat="1" ht="27" customHeight="1" x14ac:dyDescent="0.3">
      <c r="A22" s="21">
        <v>4705</v>
      </c>
      <c r="B22" s="21" t="s">
        <v>9</v>
      </c>
      <c r="C22" s="21"/>
      <c r="D22" s="19">
        <v>82327111069</v>
      </c>
    </row>
    <row r="23" spans="1:4" s="126" customFormat="1" ht="27" customHeight="1" x14ac:dyDescent="0.3">
      <c r="A23" s="21">
        <v>4720</v>
      </c>
      <c r="B23" s="23" t="s">
        <v>10</v>
      </c>
      <c r="C23" s="21"/>
      <c r="D23" s="19">
        <v>79701364</v>
      </c>
    </row>
    <row r="24" spans="1:4" s="24" customFormat="1" ht="27" customHeight="1" x14ac:dyDescent="0.35">
      <c r="A24" s="21">
        <v>4722</v>
      </c>
      <c r="B24" s="21" t="s">
        <v>11</v>
      </c>
      <c r="C24" s="21"/>
      <c r="D24" s="19">
        <v>0</v>
      </c>
    </row>
    <row r="25" spans="1:4" s="126" customFormat="1" ht="27" customHeight="1" x14ac:dyDescent="0.3">
      <c r="A25" s="21"/>
      <c r="B25" s="21"/>
      <c r="C25" s="21"/>
      <c r="D25" s="20"/>
    </row>
    <row r="26" spans="1:4" s="126" customFormat="1" ht="27" customHeight="1" x14ac:dyDescent="0.4">
      <c r="A26" s="118"/>
      <c r="B26" s="118" t="s">
        <v>12</v>
      </c>
      <c r="C26" s="118"/>
      <c r="D26" s="119">
        <f>+D28+D39+D47+D52</f>
        <v>84847484582.450012</v>
      </c>
    </row>
    <row r="27" spans="1:4" s="126" customFormat="1" ht="27" customHeight="1" x14ac:dyDescent="0.3">
      <c r="A27" s="127"/>
      <c r="B27" s="127"/>
      <c r="C27" s="127"/>
      <c r="D27" s="124"/>
    </row>
    <row r="28" spans="1:4" s="126" customFormat="1" ht="27" customHeight="1" x14ac:dyDescent="0.35">
      <c r="A28" s="107">
        <v>51</v>
      </c>
      <c r="B28" s="107" t="s">
        <v>13</v>
      </c>
      <c r="C28" s="121"/>
      <c r="D28" s="122">
        <f>SUM(D30:D37)</f>
        <v>70941573481.070007</v>
      </c>
    </row>
    <row r="29" spans="1:4" s="126" customFormat="1" ht="27" customHeight="1" x14ac:dyDescent="0.35">
      <c r="A29" s="107"/>
      <c r="B29" s="107"/>
      <c r="C29" s="107"/>
      <c r="D29" s="105"/>
    </row>
    <row r="30" spans="1:4" s="25" customFormat="1" ht="27" customHeight="1" x14ac:dyDescent="0.3">
      <c r="A30" s="21">
        <v>5101</v>
      </c>
      <c r="B30" s="21" t="s">
        <v>14</v>
      </c>
      <c r="C30" s="21"/>
      <c r="D30" s="19">
        <v>22591471969.639999</v>
      </c>
    </row>
    <row r="31" spans="1:4" s="25" customFormat="1" ht="27" customHeight="1" x14ac:dyDescent="0.3">
      <c r="A31" s="21">
        <v>5102</v>
      </c>
      <c r="B31" s="21" t="s">
        <v>15</v>
      </c>
      <c r="C31" s="21"/>
      <c r="D31" s="19">
        <v>0</v>
      </c>
    </row>
    <row r="32" spans="1:4" s="25" customFormat="1" ht="27" customHeight="1" x14ac:dyDescent="0.3">
      <c r="A32" s="21">
        <v>5103</v>
      </c>
      <c r="B32" s="21" t="s">
        <v>16</v>
      </c>
      <c r="C32" s="21"/>
      <c r="D32" s="19">
        <v>8205567096</v>
      </c>
    </row>
    <row r="33" spans="1:4" s="25" customFormat="1" ht="27" customHeight="1" x14ac:dyDescent="0.3">
      <c r="A33" s="21">
        <v>5104</v>
      </c>
      <c r="B33" s="21" t="s">
        <v>17</v>
      </c>
      <c r="C33" s="21"/>
      <c r="D33" s="19">
        <v>1305742200</v>
      </c>
    </row>
    <row r="34" spans="1:4" s="25" customFormat="1" ht="27" customHeight="1" x14ac:dyDescent="0.3">
      <c r="A34" s="21">
        <v>5107</v>
      </c>
      <c r="B34" s="21" t="s">
        <v>18</v>
      </c>
      <c r="C34" s="21"/>
      <c r="D34" s="19">
        <v>10491364783</v>
      </c>
    </row>
    <row r="35" spans="1:4" s="25" customFormat="1" ht="27" customHeight="1" x14ac:dyDescent="0.3">
      <c r="A35" s="21">
        <v>5108</v>
      </c>
      <c r="B35" s="21" t="s">
        <v>19</v>
      </c>
      <c r="C35" s="21"/>
      <c r="D35" s="19">
        <v>5619972872</v>
      </c>
    </row>
    <row r="36" spans="1:4" s="25" customFormat="1" ht="27" customHeight="1" x14ac:dyDescent="0.3">
      <c r="A36" s="21">
        <v>5111</v>
      </c>
      <c r="B36" s="21" t="s">
        <v>20</v>
      </c>
      <c r="C36" s="21"/>
      <c r="D36" s="19">
        <v>22727454560.43</v>
      </c>
    </row>
    <row r="37" spans="1:4" s="25" customFormat="1" ht="27" customHeight="1" x14ac:dyDescent="0.3">
      <c r="A37" s="21">
        <v>5120</v>
      </c>
      <c r="B37" s="21" t="s">
        <v>21</v>
      </c>
      <c r="C37" s="21"/>
      <c r="D37" s="19">
        <v>0</v>
      </c>
    </row>
    <row r="38" spans="1:4" s="126" customFormat="1" ht="27" customHeight="1" x14ac:dyDescent="0.3">
      <c r="A38" s="128"/>
      <c r="B38" s="128"/>
      <c r="C38" s="128"/>
      <c r="D38" s="124"/>
    </row>
    <row r="39" spans="1:4" s="3" customFormat="1" ht="27" customHeight="1" x14ac:dyDescent="0.35">
      <c r="A39" s="107">
        <v>53</v>
      </c>
      <c r="B39" s="107" t="s">
        <v>22</v>
      </c>
      <c r="C39" s="121"/>
      <c r="D39" s="122">
        <f>SUM(D41:D45)</f>
        <v>9218243169.5</v>
      </c>
    </row>
    <row r="40" spans="1:4" s="3" customFormat="1" ht="27" customHeight="1" x14ac:dyDescent="0.35">
      <c r="A40" s="107"/>
      <c r="B40" s="107"/>
      <c r="C40" s="107"/>
      <c r="D40" s="105"/>
    </row>
    <row r="41" spans="1:4" s="3" customFormat="1" ht="25.5" customHeight="1" x14ac:dyDescent="0.35">
      <c r="A41" s="21">
        <v>5307</v>
      </c>
      <c r="B41" s="21" t="s">
        <v>23</v>
      </c>
      <c r="C41" s="21"/>
      <c r="D41" s="19">
        <v>0</v>
      </c>
    </row>
    <row r="42" spans="1:4" s="3" customFormat="1" ht="27" customHeight="1" x14ac:dyDescent="0.35">
      <c r="A42" s="21">
        <v>5347</v>
      </c>
      <c r="B42" s="21" t="s">
        <v>24</v>
      </c>
      <c r="C42" s="21"/>
      <c r="D42" s="19">
        <v>5839631.4500000002</v>
      </c>
    </row>
    <row r="43" spans="1:4" s="25" customFormat="1" ht="27" customHeight="1" x14ac:dyDescent="0.3">
      <c r="A43" s="21">
        <v>5360</v>
      </c>
      <c r="B43" s="21" t="s">
        <v>25</v>
      </c>
      <c r="C43" s="21"/>
      <c r="D43" s="27">
        <v>6238115297.4899998</v>
      </c>
    </row>
    <row r="44" spans="1:4" s="25" customFormat="1" ht="27" customHeight="1" x14ac:dyDescent="0.3">
      <c r="A44" s="21">
        <v>5366</v>
      </c>
      <c r="B44" s="21" t="s">
        <v>26</v>
      </c>
      <c r="C44" s="21"/>
      <c r="D44" s="20">
        <v>328208558.56</v>
      </c>
    </row>
    <row r="45" spans="1:4" s="25" customFormat="1" ht="27" customHeight="1" x14ac:dyDescent="0.3">
      <c r="A45" s="21">
        <v>5368</v>
      </c>
      <c r="B45" s="21" t="s">
        <v>27</v>
      </c>
      <c r="C45" s="21"/>
      <c r="D45" s="20">
        <v>2646079682</v>
      </c>
    </row>
    <row r="46" spans="1:4" s="102" customFormat="1" ht="27" customHeight="1" x14ac:dyDescent="0.2">
      <c r="A46" s="101"/>
      <c r="D46" s="90"/>
    </row>
    <row r="47" spans="1:4" s="102" customFormat="1" ht="27" customHeight="1" x14ac:dyDescent="0.35">
      <c r="A47" s="107">
        <v>57</v>
      </c>
      <c r="B47" s="107" t="s">
        <v>8</v>
      </c>
      <c r="C47" s="121"/>
      <c r="D47" s="125">
        <f>SUM(D48:D50)</f>
        <v>4435120807</v>
      </c>
    </row>
    <row r="48" spans="1:4" s="102" customFormat="1" ht="27" customHeight="1" x14ac:dyDescent="0.3">
      <c r="A48" s="21">
        <v>5705</v>
      </c>
      <c r="B48" s="21" t="s">
        <v>28</v>
      </c>
      <c r="C48" s="21"/>
      <c r="D48" s="19">
        <v>0</v>
      </c>
    </row>
    <row r="49" spans="1:4" s="102" customFormat="1" ht="27" customHeight="1" x14ac:dyDescent="0.3">
      <c r="A49" s="21">
        <v>5720</v>
      </c>
      <c r="B49" s="21" t="s">
        <v>29</v>
      </c>
      <c r="C49" s="21"/>
      <c r="D49" s="19">
        <v>4435120807</v>
      </c>
    </row>
    <row r="50" spans="1:4" s="102" customFormat="1" ht="27" customHeight="1" x14ac:dyDescent="0.3">
      <c r="A50" s="21">
        <v>5722</v>
      </c>
      <c r="B50" s="21" t="s">
        <v>11</v>
      </c>
      <c r="C50" s="21"/>
      <c r="D50" s="19">
        <v>0</v>
      </c>
    </row>
    <row r="51" spans="1:4" s="102" customFormat="1" ht="27" customHeight="1" x14ac:dyDescent="0.35">
      <c r="A51" s="28"/>
      <c r="B51" s="29"/>
      <c r="C51" s="29"/>
      <c r="D51" s="3"/>
    </row>
    <row r="52" spans="1:4" s="102" customFormat="1" ht="27" customHeight="1" x14ac:dyDescent="0.35">
      <c r="A52" s="107">
        <v>58</v>
      </c>
      <c r="B52" s="107" t="s">
        <v>30</v>
      </c>
      <c r="C52" s="121"/>
      <c r="D52" s="122">
        <f>SUM(D53:D55)</f>
        <v>252547124.88</v>
      </c>
    </row>
    <row r="53" spans="1:4" s="102" customFormat="1" ht="27" customHeight="1" x14ac:dyDescent="0.3">
      <c r="A53" s="21"/>
      <c r="B53" s="21"/>
      <c r="C53" s="21"/>
      <c r="D53" s="19">
        <v>0</v>
      </c>
    </row>
    <row r="54" spans="1:4" s="102" customFormat="1" ht="27" customHeight="1" x14ac:dyDescent="0.3">
      <c r="A54" s="21">
        <v>5802</v>
      </c>
      <c r="B54" s="21" t="s">
        <v>31</v>
      </c>
      <c r="C54" s="21"/>
      <c r="D54" s="19">
        <v>1075978</v>
      </c>
    </row>
    <row r="55" spans="1:4" s="102" customFormat="1" ht="27" customHeight="1" x14ac:dyDescent="0.3">
      <c r="A55" s="21">
        <v>5890</v>
      </c>
      <c r="B55" s="21" t="s">
        <v>32</v>
      </c>
      <c r="C55" s="21"/>
      <c r="D55" s="19">
        <v>251471146.88</v>
      </c>
    </row>
    <row r="56" spans="1:4" s="102" customFormat="1" ht="27" customHeight="1" x14ac:dyDescent="0.35">
      <c r="A56" s="28"/>
      <c r="B56" s="29"/>
      <c r="C56" s="29"/>
      <c r="D56" s="3"/>
    </row>
    <row r="57" spans="1:4" s="102" customFormat="1" ht="27" customHeight="1" thickBot="1" x14ac:dyDescent="0.45">
      <c r="A57" s="30"/>
      <c r="B57" s="30" t="s">
        <v>33</v>
      </c>
      <c r="C57" s="30"/>
      <c r="D57" s="129">
        <f>+D10-D26</f>
        <v>2117414469.5499878</v>
      </c>
    </row>
    <row r="58" spans="1:4" s="102" customFormat="1" ht="27" customHeight="1" thickTop="1" x14ac:dyDescent="0.25">
      <c r="A58" s="90"/>
      <c r="B58" s="31"/>
      <c r="C58" s="31"/>
      <c r="D58" s="130"/>
    </row>
    <row r="59" spans="1:4" s="102" customFormat="1" ht="27" customHeight="1" x14ac:dyDescent="0.35">
      <c r="A59" s="90"/>
      <c r="B59" s="107" t="s">
        <v>34</v>
      </c>
      <c r="C59" s="31"/>
      <c r="D59" s="125">
        <f>+D60</f>
        <v>858347236.5</v>
      </c>
    </row>
    <row r="60" spans="1:4" s="102" customFormat="1" ht="27" customHeight="1" x14ac:dyDescent="0.35">
      <c r="A60" s="21" t="s">
        <v>35</v>
      </c>
      <c r="B60" s="21" t="s">
        <v>36</v>
      </c>
      <c r="C60" s="121"/>
      <c r="D60" s="19">
        <v>858347236.5</v>
      </c>
    </row>
    <row r="61" spans="1:4" s="102" customFormat="1" ht="27" customHeight="1" x14ac:dyDescent="0.35">
      <c r="A61" s="107"/>
      <c r="B61" s="107"/>
      <c r="C61" s="107"/>
      <c r="D61" s="130"/>
    </row>
    <row r="62" spans="1:4" s="102" customFormat="1" ht="27" customHeight="1" x14ac:dyDescent="0.35">
      <c r="A62" s="107">
        <v>58</v>
      </c>
      <c r="B62" s="107" t="s">
        <v>30</v>
      </c>
      <c r="C62" s="121"/>
      <c r="D62" s="125">
        <f>+D63</f>
        <v>0</v>
      </c>
    </row>
    <row r="63" spans="1:4" s="102" customFormat="1" ht="27" customHeight="1" x14ac:dyDescent="0.3">
      <c r="A63" s="21"/>
      <c r="B63" s="21"/>
      <c r="C63" s="21"/>
      <c r="D63" s="19">
        <v>0</v>
      </c>
    </row>
    <row r="64" spans="1:4" s="102" customFormat="1" ht="27" customHeight="1" x14ac:dyDescent="0.3">
      <c r="A64" s="25"/>
      <c r="B64" s="25"/>
      <c r="C64" s="25"/>
      <c r="D64" s="130"/>
    </row>
    <row r="65" spans="1:4" s="102" customFormat="1" ht="27" customHeight="1" thickBot="1" x14ac:dyDescent="0.45">
      <c r="A65" s="22"/>
      <c r="B65" s="30" t="s">
        <v>37</v>
      </c>
      <c r="C65" s="22"/>
      <c r="D65" s="129">
        <f>+D59-D62</f>
        <v>858347236.5</v>
      </c>
    </row>
    <row r="66" spans="1:4" s="102" customFormat="1" ht="27" customHeight="1" thickTop="1" x14ac:dyDescent="0.25">
      <c r="A66" s="22"/>
      <c r="B66" s="22"/>
      <c r="C66" s="22"/>
      <c r="D66" s="124"/>
    </row>
    <row r="67" spans="1:4" s="102" customFormat="1" ht="27" customHeight="1" x14ac:dyDescent="0.25">
      <c r="A67" s="22"/>
      <c r="B67" s="22"/>
      <c r="C67" s="22"/>
      <c r="D67" s="124"/>
    </row>
    <row r="68" spans="1:4" s="106" customFormat="1" ht="27" customHeight="1" thickBot="1" x14ac:dyDescent="0.45">
      <c r="A68" s="22"/>
      <c r="B68" s="30" t="s">
        <v>38</v>
      </c>
      <c r="C68" s="22"/>
      <c r="D68" s="129">
        <f>+D57+D65</f>
        <v>2975761706.0499878</v>
      </c>
    </row>
    <row r="69" spans="1:4" s="106" customFormat="1" ht="27" customHeight="1" thickTop="1" x14ac:dyDescent="0.25">
      <c r="A69" s="22"/>
      <c r="B69" s="22"/>
      <c r="C69" s="22"/>
      <c r="D69" s="124"/>
    </row>
    <row r="70" spans="1:4" s="106" customFormat="1" ht="27" customHeight="1" x14ac:dyDescent="0.25">
      <c r="A70" s="22"/>
      <c r="B70" s="22"/>
      <c r="C70" s="22"/>
      <c r="D70" s="124"/>
    </row>
    <row r="71" spans="1:4" s="106" customFormat="1" ht="27" customHeight="1" thickBot="1" x14ac:dyDescent="0.45">
      <c r="A71" s="30"/>
      <c r="B71" s="30" t="s">
        <v>39</v>
      </c>
      <c r="C71" s="30"/>
      <c r="D71" s="129">
        <f>+D68</f>
        <v>2975761706.0499878</v>
      </c>
    </row>
    <row r="72" spans="1:4" s="106" customFormat="1" ht="27" customHeight="1" thickTop="1" x14ac:dyDescent="0.25">
      <c r="A72" s="32"/>
      <c r="B72" s="32"/>
      <c r="C72" s="32"/>
      <c r="D72" s="33"/>
    </row>
    <row r="73" spans="1:4" s="106" customFormat="1" ht="27" customHeight="1" x14ac:dyDescent="0.25">
      <c r="A73" s="32"/>
      <c r="B73" s="32"/>
      <c r="C73" s="32"/>
      <c r="D73" s="33"/>
    </row>
    <row r="74" spans="1:4" s="106" customFormat="1" ht="27" customHeight="1" x14ac:dyDescent="0.25">
      <c r="A74" s="32"/>
      <c r="B74" s="32"/>
      <c r="C74" s="32"/>
      <c r="D74" s="33"/>
    </row>
    <row r="75" spans="1:4" s="106" customFormat="1" ht="27" customHeight="1" x14ac:dyDescent="0.25">
      <c r="A75" s="32"/>
      <c r="B75" s="32"/>
      <c r="C75" s="32"/>
      <c r="D75" s="34"/>
    </row>
    <row r="76" spans="1:4" s="106" customFormat="1" ht="27" customHeight="1" x14ac:dyDescent="0.25">
      <c r="A76" s="32"/>
      <c r="B76" s="32"/>
      <c r="C76" s="32"/>
      <c r="D76" s="35"/>
    </row>
    <row r="77" spans="1:4" s="106" customFormat="1" ht="27" customHeight="1" x14ac:dyDescent="0.25">
      <c r="A77" s="32"/>
      <c r="B77" s="32"/>
      <c r="C77" s="32"/>
      <c r="D77" s="33"/>
    </row>
    <row r="78" spans="1:4" s="106" customFormat="1" ht="27" customHeight="1" x14ac:dyDescent="0.35">
      <c r="A78" s="36"/>
      <c r="B78" s="37" t="s">
        <v>40</v>
      </c>
      <c r="C78" s="168" t="s">
        <v>41</v>
      </c>
      <c r="D78" s="169"/>
    </row>
    <row r="79" spans="1:4" s="106" customFormat="1" ht="27" customHeight="1" x14ac:dyDescent="0.4">
      <c r="A79" s="36"/>
      <c r="B79" s="38" t="s">
        <v>42</v>
      </c>
      <c r="C79" s="39" t="s">
        <v>43</v>
      </c>
      <c r="D79" s="40"/>
    </row>
    <row r="80" spans="1:4" s="106" customFormat="1" ht="27" customHeight="1" x14ac:dyDescent="0.4">
      <c r="A80" s="36"/>
      <c r="B80" s="41"/>
      <c r="C80" s="42" t="s">
        <v>44</v>
      </c>
      <c r="D80" s="43"/>
    </row>
    <row r="81" spans="1:246" s="106" customFormat="1" ht="27" customHeight="1" x14ac:dyDescent="0.4">
      <c r="A81" s="36"/>
      <c r="B81" s="41"/>
      <c r="C81" s="42"/>
      <c r="D81" s="43"/>
    </row>
    <row r="82" spans="1:246" s="106" customFormat="1" ht="27" customHeight="1" x14ac:dyDescent="0.4">
      <c r="A82" s="36"/>
      <c r="B82" s="41"/>
      <c r="C82" s="42"/>
      <c r="D82" s="43"/>
    </row>
    <row r="83" spans="1:246" s="106" customFormat="1" ht="27" customHeight="1" x14ac:dyDescent="0.4">
      <c r="C83" s="44"/>
      <c r="D83" s="45"/>
    </row>
    <row r="84" spans="1:246" s="106" customFormat="1" ht="27" customHeight="1" x14ac:dyDescent="0.35">
      <c r="C84" s="46"/>
      <c r="D84" s="47"/>
    </row>
    <row r="85" spans="1:246" s="106" customFormat="1" ht="27" customHeight="1" x14ac:dyDescent="0.35">
      <c r="A85" s="48"/>
      <c r="B85" s="48"/>
      <c r="C85" s="49"/>
      <c r="D85" s="49"/>
    </row>
    <row r="86" spans="1:246" s="106" customFormat="1" ht="24" customHeight="1" x14ac:dyDescent="0.35">
      <c r="A86" s="48"/>
      <c r="B86" s="48"/>
      <c r="C86" s="49"/>
      <c r="D86" s="49"/>
    </row>
    <row r="87" spans="1:246" s="53" customFormat="1" ht="27.75" x14ac:dyDescent="0.4">
      <c r="A87" s="51"/>
      <c r="B87" s="51"/>
      <c r="C87" s="52"/>
      <c r="D87" s="51"/>
    </row>
    <row r="88" spans="1:246" s="131" customFormat="1" ht="27" customHeight="1" x14ac:dyDescent="0.35">
      <c r="A88" s="54"/>
      <c r="B88" s="54"/>
      <c r="C88" s="55"/>
      <c r="D88" s="54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1"/>
      <c r="DD88" s="91"/>
      <c r="DE88" s="91"/>
      <c r="DF88" s="91"/>
      <c r="DG88" s="91"/>
      <c r="DH88" s="91"/>
      <c r="DI88" s="91"/>
      <c r="DJ88" s="91"/>
      <c r="DK88" s="91"/>
      <c r="DL88" s="91"/>
      <c r="DM88" s="91"/>
      <c r="DN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  <c r="ED88" s="91"/>
      <c r="EE88" s="91"/>
      <c r="EF88" s="91"/>
      <c r="EG88" s="91"/>
      <c r="EH88" s="91"/>
      <c r="EI88" s="91"/>
      <c r="EJ88" s="91"/>
      <c r="EK88" s="91"/>
      <c r="EL88" s="91"/>
      <c r="EM88" s="91"/>
      <c r="EN88" s="91"/>
      <c r="EO88" s="91"/>
      <c r="EP88" s="91"/>
      <c r="EQ88" s="91"/>
      <c r="ER88" s="91"/>
      <c r="ES88" s="91"/>
      <c r="ET88" s="91"/>
      <c r="EU88" s="91"/>
      <c r="EV88" s="91"/>
      <c r="EW88" s="91"/>
      <c r="EX88" s="91"/>
      <c r="EY88" s="91"/>
      <c r="EZ88" s="91"/>
      <c r="FA88" s="91"/>
      <c r="FB88" s="91"/>
      <c r="FC88" s="91"/>
      <c r="FD88" s="91"/>
      <c r="FE88" s="91"/>
      <c r="FF88" s="91"/>
      <c r="FG88" s="91"/>
      <c r="FH88" s="91"/>
      <c r="FI88" s="91"/>
      <c r="FJ88" s="91"/>
      <c r="FK88" s="91"/>
      <c r="FL88" s="91"/>
      <c r="FM88" s="91"/>
      <c r="FN88" s="91"/>
      <c r="FO88" s="91"/>
      <c r="FP88" s="91"/>
      <c r="FQ88" s="91"/>
      <c r="FR88" s="91"/>
      <c r="FS88" s="91"/>
      <c r="FT88" s="91"/>
      <c r="FU88" s="91"/>
      <c r="FV88" s="91"/>
      <c r="FW88" s="91"/>
      <c r="FX88" s="91"/>
      <c r="FY88" s="91"/>
      <c r="FZ88" s="91"/>
      <c r="GA88" s="91"/>
      <c r="GB88" s="91"/>
      <c r="GC88" s="91"/>
      <c r="GD88" s="91"/>
      <c r="GE88" s="91"/>
      <c r="GF88" s="91"/>
      <c r="GG88" s="91"/>
      <c r="GH88" s="91"/>
      <c r="GI88" s="91"/>
      <c r="GJ88" s="91"/>
      <c r="GK88" s="91"/>
      <c r="GL88" s="91"/>
      <c r="GM88" s="91"/>
      <c r="GN88" s="91"/>
      <c r="GO88" s="91"/>
      <c r="GP88" s="91"/>
      <c r="GQ88" s="91"/>
      <c r="GR88" s="91"/>
      <c r="GS88" s="91"/>
      <c r="GT88" s="91"/>
      <c r="GU88" s="91"/>
      <c r="GV88" s="91"/>
      <c r="GW88" s="91"/>
      <c r="GX88" s="91"/>
      <c r="GY88" s="91"/>
      <c r="GZ88" s="91"/>
      <c r="HA88" s="91"/>
      <c r="HB88" s="91"/>
      <c r="HC88" s="91"/>
      <c r="HD88" s="91"/>
      <c r="HE88" s="91"/>
      <c r="HF88" s="91"/>
      <c r="HG88" s="91"/>
      <c r="HH88" s="91"/>
      <c r="HI88" s="91"/>
      <c r="HJ88" s="91"/>
      <c r="HK88" s="91"/>
      <c r="HL88" s="91"/>
      <c r="HM88" s="91"/>
      <c r="HN88" s="91"/>
      <c r="HO88" s="91"/>
      <c r="HP88" s="91"/>
      <c r="HQ88" s="91"/>
      <c r="HR88" s="91"/>
      <c r="HS88" s="91"/>
      <c r="HT88" s="91"/>
      <c r="HU88" s="91"/>
      <c r="HV88" s="91"/>
      <c r="HW88" s="91"/>
      <c r="HX88" s="91"/>
      <c r="HY88" s="91"/>
      <c r="HZ88" s="91"/>
      <c r="IA88" s="91"/>
      <c r="IB88" s="91"/>
      <c r="IC88" s="91"/>
      <c r="ID88" s="91"/>
      <c r="IE88" s="91"/>
      <c r="IF88" s="91"/>
      <c r="IG88" s="91"/>
      <c r="IH88" s="91"/>
      <c r="II88" s="91"/>
      <c r="IJ88" s="91"/>
      <c r="IK88" s="91"/>
      <c r="IL88" s="91"/>
    </row>
    <row r="89" spans="1:246" s="132" customFormat="1" ht="27" customHeight="1" x14ac:dyDescent="0.35">
      <c r="A89" s="54"/>
      <c r="B89" s="54"/>
      <c r="C89" s="55"/>
      <c r="D89" s="54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0"/>
      <c r="DZ89" s="90"/>
      <c r="EA89" s="90"/>
      <c r="EB89" s="90"/>
      <c r="EC89" s="90"/>
      <c r="ED89" s="90"/>
      <c r="EE89" s="90"/>
      <c r="EF89" s="90"/>
      <c r="EG89" s="90"/>
      <c r="EH89" s="90"/>
      <c r="EI89" s="90"/>
      <c r="EJ89" s="90"/>
      <c r="EK89" s="90"/>
      <c r="EL89" s="90"/>
      <c r="EM89" s="90"/>
      <c r="EN89" s="90"/>
      <c r="EO89" s="90"/>
      <c r="EP89" s="90"/>
      <c r="EQ89" s="90"/>
      <c r="ER89" s="90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  <c r="FG89" s="90"/>
      <c r="FH89" s="90"/>
      <c r="FI89" s="90"/>
      <c r="FJ89" s="90"/>
      <c r="FK89" s="90"/>
      <c r="FL89" s="90"/>
      <c r="FM89" s="90"/>
      <c r="FN89" s="90"/>
      <c r="FO89" s="90"/>
      <c r="FP89" s="90"/>
      <c r="FQ89" s="90"/>
      <c r="FR89" s="90"/>
      <c r="FS89" s="90"/>
      <c r="FT89" s="90"/>
      <c r="FU89" s="90"/>
      <c r="FV89" s="90"/>
      <c r="FW89" s="90"/>
      <c r="FX89" s="90"/>
      <c r="FY89" s="90"/>
      <c r="FZ89" s="90"/>
      <c r="GA89" s="90"/>
      <c r="GB89" s="90"/>
      <c r="GC89" s="90"/>
      <c r="GD89" s="90"/>
      <c r="GE89" s="90"/>
      <c r="GF89" s="90"/>
      <c r="GG89" s="90"/>
      <c r="GH89" s="90"/>
      <c r="GI89" s="90"/>
      <c r="GJ89" s="90"/>
      <c r="GK89" s="90"/>
      <c r="GL89" s="90"/>
      <c r="GM89" s="90"/>
      <c r="GN89" s="90"/>
      <c r="GO89" s="90"/>
      <c r="GP89" s="90"/>
      <c r="GQ89" s="90"/>
      <c r="GR89" s="90"/>
      <c r="GS89" s="90"/>
      <c r="GT89" s="90"/>
      <c r="GU89" s="90"/>
      <c r="GV89" s="90"/>
      <c r="GW89" s="90"/>
      <c r="GX89" s="90"/>
      <c r="GY89" s="90"/>
      <c r="GZ89" s="90"/>
      <c r="HA89" s="90"/>
      <c r="HB89" s="90"/>
      <c r="HC89" s="90"/>
      <c r="HD89" s="90"/>
      <c r="HE89" s="90"/>
      <c r="HF89" s="90"/>
      <c r="HG89" s="90"/>
      <c r="HH89" s="90"/>
      <c r="HI89" s="90"/>
      <c r="HJ89" s="90"/>
      <c r="HK89" s="90"/>
      <c r="HL89" s="90"/>
      <c r="HM89" s="90"/>
      <c r="HN89" s="90"/>
      <c r="HO89" s="90"/>
      <c r="HP89" s="90"/>
      <c r="HQ89" s="90"/>
      <c r="HR89" s="90"/>
      <c r="HS89" s="90"/>
      <c r="HT89" s="90"/>
      <c r="HU89" s="90"/>
      <c r="HV89" s="90"/>
      <c r="HW89" s="90"/>
      <c r="HX89" s="90"/>
      <c r="HY89" s="90"/>
      <c r="HZ89" s="90"/>
      <c r="IA89" s="90"/>
      <c r="IB89" s="90"/>
      <c r="IC89" s="90"/>
      <c r="ID89" s="90"/>
      <c r="IE89" s="90"/>
      <c r="IF89" s="90"/>
      <c r="IG89" s="90"/>
      <c r="IH89" s="90"/>
      <c r="II89" s="90"/>
      <c r="IJ89" s="90"/>
      <c r="IK89" s="90"/>
      <c r="IL89" s="90"/>
    </row>
    <row r="90" spans="1:246" s="132" customFormat="1" ht="27" customHeight="1" x14ac:dyDescent="0.35">
      <c r="A90" s="57"/>
      <c r="B90" s="57"/>
      <c r="C90" s="57"/>
      <c r="D90" s="57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  <c r="FG90" s="90"/>
      <c r="FH90" s="90"/>
      <c r="FI90" s="90"/>
      <c r="FJ90" s="90"/>
      <c r="FK90" s="90"/>
      <c r="FL90" s="90"/>
      <c r="FM90" s="90"/>
      <c r="FN90" s="90"/>
      <c r="FO90" s="90"/>
      <c r="FP90" s="90"/>
      <c r="FQ90" s="90"/>
      <c r="FR90" s="90"/>
      <c r="FS90" s="90"/>
      <c r="FT90" s="90"/>
      <c r="FU90" s="90"/>
      <c r="FV90" s="90"/>
      <c r="FW90" s="90"/>
      <c r="FX90" s="90"/>
      <c r="FY90" s="90"/>
      <c r="FZ90" s="90"/>
      <c r="GA90" s="90"/>
      <c r="GB90" s="90"/>
      <c r="GC90" s="90"/>
      <c r="GD90" s="90"/>
      <c r="GE90" s="90"/>
      <c r="GF90" s="90"/>
      <c r="GG90" s="90"/>
      <c r="GH90" s="90"/>
      <c r="GI90" s="90"/>
      <c r="GJ90" s="90"/>
      <c r="GK90" s="90"/>
      <c r="GL90" s="90"/>
      <c r="GM90" s="90"/>
      <c r="GN90" s="90"/>
      <c r="GO90" s="90"/>
      <c r="GP90" s="90"/>
      <c r="GQ90" s="90"/>
      <c r="GR90" s="90"/>
      <c r="GS90" s="90"/>
      <c r="GT90" s="90"/>
      <c r="GU90" s="90"/>
      <c r="GV90" s="90"/>
      <c r="GW90" s="90"/>
      <c r="GX90" s="90"/>
      <c r="GY90" s="90"/>
      <c r="GZ90" s="90"/>
      <c r="HA90" s="90"/>
      <c r="HB90" s="90"/>
      <c r="HC90" s="90"/>
      <c r="HD90" s="90"/>
      <c r="HE90" s="90"/>
      <c r="HF90" s="90"/>
      <c r="HG90" s="90"/>
      <c r="HH90" s="90"/>
      <c r="HI90" s="90"/>
      <c r="HJ90" s="90"/>
      <c r="HK90" s="90"/>
      <c r="HL90" s="90"/>
      <c r="HM90" s="90"/>
      <c r="HN90" s="90"/>
      <c r="HO90" s="90"/>
      <c r="HP90" s="90"/>
      <c r="HQ90" s="90"/>
      <c r="HR90" s="90"/>
      <c r="HS90" s="90"/>
      <c r="HT90" s="90"/>
      <c r="HU90" s="90"/>
      <c r="HV90" s="90"/>
      <c r="HW90" s="90"/>
      <c r="HX90" s="90"/>
      <c r="HY90" s="90"/>
      <c r="HZ90" s="90"/>
      <c r="IA90" s="90"/>
      <c r="IB90" s="90"/>
      <c r="IC90" s="90"/>
      <c r="ID90" s="90"/>
      <c r="IE90" s="90"/>
      <c r="IF90" s="90"/>
      <c r="IG90" s="90"/>
      <c r="IH90" s="90"/>
      <c r="II90" s="90"/>
      <c r="IJ90" s="90"/>
      <c r="IK90" s="90"/>
      <c r="IL90" s="90"/>
    </row>
    <row r="91" spans="1:246" s="132" customFormat="1" ht="27" customHeight="1" x14ac:dyDescent="0.2">
      <c r="A91" s="106"/>
      <c r="B91" s="106"/>
      <c r="C91" s="106"/>
      <c r="D91" s="106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  <c r="EA91" s="90"/>
      <c r="EB91" s="90"/>
      <c r="EC91" s="90"/>
      <c r="ED91" s="90"/>
      <c r="EE91" s="90"/>
      <c r="EF91" s="90"/>
      <c r="EG91" s="90"/>
      <c r="EH91" s="90"/>
      <c r="EI91" s="90"/>
      <c r="EJ91" s="90"/>
      <c r="EK91" s="90"/>
      <c r="EL91" s="90"/>
      <c r="EM91" s="90"/>
      <c r="EN91" s="90"/>
      <c r="EO91" s="90"/>
      <c r="EP91" s="90"/>
      <c r="EQ91" s="90"/>
      <c r="ER91" s="90"/>
      <c r="ES91" s="90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0"/>
      <c r="FN91" s="90"/>
      <c r="FO91" s="90"/>
      <c r="FP91" s="90"/>
      <c r="FQ91" s="90"/>
      <c r="FR91" s="90"/>
      <c r="FS91" s="90"/>
      <c r="FT91" s="90"/>
      <c r="FU91" s="90"/>
      <c r="FV91" s="90"/>
      <c r="FW91" s="90"/>
      <c r="FX91" s="90"/>
      <c r="FY91" s="90"/>
      <c r="FZ91" s="90"/>
      <c r="GA91" s="90"/>
      <c r="GB91" s="90"/>
      <c r="GC91" s="90"/>
      <c r="GD91" s="90"/>
      <c r="GE91" s="90"/>
      <c r="GF91" s="90"/>
      <c r="GG91" s="90"/>
      <c r="GH91" s="90"/>
      <c r="GI91" s="90"/>
      <c r="GJ91" s="90"/>
      <c r="GK91" s="90"/>
      <c r="GL91" s="90"/>
      <c r="GM91" s="90"/>
      <c r="GN91" s="90"/>
      <c r="GO91" s="90"/>
      <c r="GP91" s="90"/>
      <c r="GQ91" s="90"/>
      <c r="GR91" s="90"/>
      <c r="GS91" s="90"/>
      <c r="GT91" s="90"/>
      <c r="GU91" s="90"/>
      <c r="GV91" s="90"/>
      <c r="GW91" s="90"/>
      <c r="GX91" s="90"/>
      <c r="GY91" s="90"/>
      <c r="GZ91" s="90"/>
      <c r="HA91" s="90"/>
      <c r="HB91" s="90"/>
      <c r="HC91" s="90"/>
      <c r="HD91" s="90"/>
      <c r="HE91" s="90"/>
      <c r="HF91" s="90"/>
      <c r="HG91" s="90"/>
      <c r="HH91" s="90"/>
      <c r="HI91" s="90"/>
      <c r="HJ91" s="90"/>
      <c r="HK91" s="90"/>
      <c r="HL91" s="90"/>
      <c r="HM91" s="90"/>
      <c r="HN91" s="90"/>
      <c r="HO91" s="90"/>
      <c r="HP91" s="90"/>
      <c r="HQ91" s="90"/>
      <c r="HR91" s="90"/>
      <c r="HS91" s="90"/>
      <c r="HT91" s="90"/>
      <c r="HU91" s="90"/>
      <c r="HV91" s="90"/>
      <c r="HW91" s="90"/>
      <c r="HX91" s="90"/>
      <c r="HY91" s="90"/>
      <c r="HZ91" s="90"/>
      <c r="IA91" s="90"/>
      <c r="IB91" s="90"/>
      <c r="IC91" s="90"/>
      <c r="ID91" s="90"/>
      <c r="IE91" s="90"/>
      <c r="IF91" s="90"/>
      <c r="IG91" s="90"/>
      <c r="IH91" s="90"/>
      <c r="II91" s="90"/>
      <c r="IJ91" s="90"/>
      <c r="IK91" s="90"/>
      <c r="IL91" s="90"/>
    </row>
    <row r="92" spans="1:246" s="132" customFormat="1" ht="27" customHeight="1" x14ac:dyDescent="0.2">
      <c r="A92" s="106"/>
      <c r="B92" s="106"/>
      <c r="C92" s="106"/>
      <c r="D92" s="106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  <c r="EA92" s="90"/>
      <c r="EB92" s="90"/>
      <c r="EC92" s="90"/>
      <c r="ED92" s="90"/>
      <c r="EE92" s="90"/>
      <c r="EF92" s="90"/>
      <c r="EG92" s="90"/>
      <c r="EH92" s="90"/>
      <c r="EI92" s="90"/>
      <c r="EJ92" s="90"/>
      <c r="EK92" s="90"/>
      <c r="EL92" s="90"/>
      <c r="EM92" s="90"/>
      <c r="EN92" s="90"/>
      <c r="EO92" s="90"/>
      <c r="EP92" s="90"/>
      <c r="EQ92" s="90"/>
      <c r="ER92" s="90"/>
      <c r="ES92" s="90"/>
      <c r="ET92" s="90"/>
      <c r="EU92" s="90"/>
      <c r="EV92" s="90"/>
      <c r="EW92" s="90"/>
      <c r="EX92" s="90"/>
      <c r="EY92" s="90"/>
      <c r="EZ92" s="90"/>
      <c r="FA92" s="90"/>
      <c r="FB92" s="90"/>
      <c r="FC92" s="90"/>
      <c r="FD92" s="90"/>
      <c r="FE92" s="90"/>
      <c r="FF92" s="90"/>
      <c r="FG92" s="90"/>
      <c r="FH92" s="90"/>
      <c r="FI92" s="90"/>
      <c r="FJ92" s="90"/>
      <c r="FK92" s="90"/>
      <c r="FL92" s="90"/>
      <c r="FM92" s="90"/>
      <c r="FN92" s="90"/>
      <c r="FO92" s="90"/>
      <c r="FP92" s="90"/>
      <c r="FQ92" s="90"/>
      <c r="FR92" s="90"/>
      <c r="FS92" s="90"/>
      <c r="FT92" s="90"/>
      <c r="FU92" s="90"/>
      <c r="FV92" s="90"/>
      <c r="FW92" s="90"/>
      <c r="FX92" s="90"/>
      <c r="FY92" s="90"/>
      <c r="FZ92" s="90"/>
      <c r="GA92" s="90"/>
      <c r="GB92" s="90"/>
      <c r="GC92" s="90"/>
      <c r="GD92" s="90"/>
      <c r="GE92" s="90"/>
      <c r="GF92" s="90"/>
      <c r="GG92" s="90"/>
      <c r="GH92" s="90"/>
      <c r="GI92" s="90"/>
      <c r="GJ92" s="90"/>
      <c r="GK92" s="90"/>
      <c r="GL92" s="90"/>
      <c r="GM92" s="90"/>
      <c r="GN92" s="90"/>
      <c r="GO92" s="90"/>
      <c r="GP92" s="90"/>
      <c r="GQ92" s="90"/>
      <c r="GR92" s="90"/>
      <c r="GS92" s="90"/>
      <c r="GT92" s="90"/>
      <c r="GU92" s="90"/>
      <c r="GV92" s="90"/>
      <c r="GW92" s="90"/>
      <c r="GX92" s="90"/>
      <c r="GY92" s="90"/>
      <c r="GZ92" s="90"/>
      <c r="HA92" s="90"/>
      <c r="HB92" s="90"/>
      <c r="HC92" s="90"/>
      <c r="HD92" s="90"/>
      <c r="HE92" s="90"/>
      <c r="HF92" s="90"/>
      <c r="HG92" s="90"/>
      <c r="HH92" s="90"/>
      <c r="HI92" s="90"/>
      <c r="HJ92" s="90"/>
      <c r="HK92" s="90"/>
      <c r="HL92" s="90"/>
      <c r="HM92" s="90"/>
      <c r="HN92" s="90"/>
      <c r="HO92" s="90"/>
      <c r="HP92" s="90"/>
      <c r="HQ92" s="90"/>
      <c r="HR92" s="90"/>
      <c r="HS92" s="90"/>
      <c r="HT92" s="90"/>
      <c r="HU92" s="90"/>
      <c r="HV92" s="90"/>
      <c r="HW92" s="90"/>
      <c r="HX92" s="90"/>
      <c r="HY92" s="90"/>
      <c r="HZ92" s="90"/>
      <c r="IA92" s="90"/>
      <c r="IB92" s="90"/>
      <c r="IC92" s="90"/>
      <c r="ID92" s="90"/>
      <c r="IE92" s="90"/>
      <c r="IF92" s="90"/>
      <c r="IG92" s="90"/>
      <c r="IH92" s="90"/>
      <c r="II92" s="90"/>
      <c r="IJ92" s="90"/>
      <c r="IK92" s="90"/>
      <c r="IL92" s="90"/>
    </row>
    <row r="93" spans="1:246" ht="27" customHeight="1" x14ac:dyDescent="0.2">
      <c r="A93" s="106"/>
      <c r="B93" s="106"/>
      <c r="C93" s="106"/>
      <c r="D93" s="106"/>
    </row>
    <row r="94" spans="1:246" ht="27" customHeight="1" x14ac:dyDescent="0.2">
      <c r="A94" s="106"/>
      <c r="B94" s="106"/>
      <c r="C94" s="106"/>
      <c r="D94" s="106"/>
    </row>
    <row r="95" spans="1:246" ht="27" customHeight="1" x14ac:dyDescent="0.2">
      <c r="A95" s="106"/>
      <c r="B95" s="106"/>
      <c r="C95" s="106"/>
      <c r="D95" s="106"/>
    </row>
    <row r="96" spans="1:246" ht="27" customHeight="1" x14ac:dyDescent="0.2">
      <c r="A96" s="106"/>
      <c r="B96" s="106"/>
      <c r="C96" s="106"/>
      <c r="D96" s="106"/>
    </row>
    <row r="97" spans="1:4" ht="27" customHeight="1" x14ac:dyDescent="0.2">
      <c r="A97" s="106"/>
      <c r="B97" s="106"/>
      <c r="C97" s="106"/>
      <c r="D97" s="106"/>
    </row>
    <row r="98" spans="1:4" ht="27" customHeight="1" x14ac:dyDescent="0.2">
      <c r="A98" s="106"/>
      <c r="B98" s="106"/>
      <c r="C98" s="106"/>
      <c r="D98" s="106"/>
    </row>
    <row r="99" spans="1:4" ht="27" customHeight="1" x14ac:dyDescent="0.2">
      <c r="A99" s="106"/>
      <c r="B99" s="106"/>
      <c r="C99" s="106"/>
      <c r="D99" s="106"/>
    </row>
    <row r="100" spans="1:4" ht="27" customHeight="1" x14ac:dyDescent="0.2">
      <c r="A100" s="106"/>
      <c r="B100" s="106"/>
      <c r="C100" s="106"/>
      <c r="D100" s="106"/>
    </row>
    <row r="101" spans="1:4" ht="27" customHeight="1" x14ac:dyDescent="0.2">
      <c r="A101" s="106"/>
      <c r="B101" s="106"/>
      <c r="C101" s="106"/>
      <c r="D101" s="106"/>
    </row>
    <row r="102" spans="1:4" ht="27" customHeight="1" x14ac:dyDescent="0.2">
      <c r="A102" s="106"/>
      <c r="B102" s="106"/>
      <c r="C102" s="106"/>
      <c r="D102" s="106"/>
    </row>
    <row r="103" spans="1:4" ht="27" customHeight="1" x14ac:dyDescent="0.2">
      <c r="A103" s="106"/>
      <c r="B103" s="106"/>
      <c r="C103" s="106"/>
      <c r="D103" s="106"/>
    </row>
    <row r="104" spans="1:4" ht="27" customHeight="1" x14ac:dyDescent="0.2">
      <c r="A104" s="106"/>
      <c r="B104" s="106"/>
      <c r="C104" s="106"/>
      <c r="D104" s="106"/>
    </row>
    <row r="105" spans="1:4" ht="27" customHeight="1" x14ac:dyDescent="0.2">
      <c r="A105" s="106"/>
      <c r="B105" s="106"/>
      <c r="C105" s="106"/>
      <c r="D105" s="106"/>
    </row>
    <row r="106" spans="1:4" ht="27" customHeight="1" x14ac:dyDescent="0.2">
      <c r="A106" s="106"/>
      <c r="B106" s="106"/>
      <c r="C106" s="106"/>
      <c r="D106" s="106"/>
    </row>
    <row r="107" spans="1:4" ht="27" customHeight="1" x14ac:dyDescent="0.2">
      <c r="A107" s="106"/>
      <c r="B107" s="106"/>
      <c r="C107" s="106"/>
      <c r="D107" s="106"/>
    </row>
    <row r="108" spans="1:4" ht="27" customHeight="1" x14ac:dyDescent="0.2">
      <c r="A108" s="106"/>
      <c r="B108" s="106"/>
      <c r="C108" s="106"/>
      <c r="D108" s="106"/>
    </row>
    <row r="109" spans="1:4" ht="27" customHeight="1" x14ac:dyDescent="0.2">
      <c r="A109" s="106"/>
      <c r="B109" s="106"/>
      <c r="C109" s="106"/>
      <c r="D109" s="106"/>
    </row>
    <row r="110" spans="1:4" ht="27" customHeight="1" x14ac:dyDescent="0.2">
      <c r="A110" s="106"/>
      <c r="B110" s="106"/>
      <c r="C110" s="106"/>
      <c r="D110" s="106"/>
    </row>
    <row r="111" spans="1:4" ht="27" customHeight="1" x14ac:dyDescent="0.2">
      <c r="A111" s="106"/>
      <c r="B111" s="106"/>
      <c r="C111" s="106"/>
      <c r="D111" s="106"/>
    </row>
    <row r="112" spans="1:4" ht="27" customHeight="1" x14ac:dyDescent="0.2">
      <c r="A112" s="106"/>
      <c r="B112" s="106"/>
      <c r="C112" s="106"/>
      <c r="D112" s="106"/>
    </row>
    <row r="113" spans="1:4" ht="27" customHeight="1" x14ac:dyDescent="0.2">
      <c r="A113" s="106"/>
      <c r="B113" s="106"/>
      <c r="C113" s="106"/>
      <c r="D113" s="106"/>
    </row>
    <row r="114" spans="1:4" ht="27" customHeight="1" x14ac:dyDescent="0.25">
      <c r="A114" s="59"/>
      <c r="B114" s="60"/>
      <c r="C114" s="60"/>
      <c r="D114" s="103"/>
    </row>
    <row r="115" spans="1:4" ht="27" customHeight="1" x14ac:dyDescent="0.25">
      <c r="A115" s="59"/>
      <c r="B115" s="60"/>
      <c r="C115" s="60"/>
      <c r="D115" s="103"/>
    </row>
    <row r="116" spans="1:4" ht="27" customHeight="1" x14ac:dyDescent="0.25">
      <c r="A116" s="59"/>
      <c r="B116" s="60"/>
      <c r="C116" s="60"/>
      <c r="D116" s="103"/>
    </row>
    <row r="117" spans="1:4" ht="27" customHeight="1" x14ac:dyDescent="0.25">
      <c r="A117" s="59"/>
      <c r="B117" s="60"/>
      <c r="C117" s="60"/>
      <c r="D117" s="103"/>
    </row>
    <row r="118" spans="1:4" ht="27" customHeight="1" x14ac:dyDescent="0.25">
      <c r="A118" s="59"/>
      <c r="B118" s="60"/>
      <c r="C118" s="60"/>
      <c r="D118" s="103"/>
    </row>
    <row r="119" spans="1:4" ht="27" customHeight="1" x14ac:dyDescent="0.25">
      <c r="A119" s="59"/>
      <c r="B119" s="60"/>
      <c r="C119" s="60"/>
      <c r="D119" s="103"/>
    </row>
    <row r="120" spans="1:4" ht="27" customHeight="1" x14ac:dyDescent="0.2">
      <c r="A120" s="133"/>
      <c r="B120" s="133"/>
      <c r="C120" s="133"/>
      <c r="D120" s="103"/>
    </row>
    <row r="121" spans="1:4" ht="27" customHeight="1" x14ac:dyDescent="0.2">
      <c r="A121" s="133"/>
      <c r="B121" s="61"/>
      <c r="C121" s="61"/>
      <c r="D121" s="103"/>
    </row>
    <row r="122" spans="1:4" ht="27" customHeight="1" x14ac:dyDescent="0.2">
      <c r="A122" s="133"/>
      <c r="B122" s="61"/>
      <c r="C122" s="61"/>
      <c r="D122" s="103"/>
    </row>
    <row r="123" spans="1:4" ht="27" customHeight="1" x14ac:dyDescent="0.2">
      <c r="A123" s="133"/>
      <c r="B123" s="61"/>
      <c r="C123" s="61"/>
      <c r="D123" s="103"/>
    </row>
    <row r="124" spans="1:4" ht="27" customHeight="1" x14ac:dyDescent="0.2">
      <c r="A124" s="133"/>
      <c r="B124" s="61"/>
      <c r="C124" s="61"/>
      <c r="D124" s="103"/>
    </row>
    <row r="125" spans="1:4" ht="27" customHeight="1" x14ac:dyDescent="0.2">
      <c r="A125" s="133"/>
      <c r="B125" s="61"/>
      <c r="C125" s="61"/>
      <c r="D125" s="103"/>
    </row>
    <row r="126" spans="1:4" ht="27" customHeight="1" x14ac:dyDescent="0.2">
      <c r="A126" s="133"/>
      <c r="B126" s="61"/>
      <c r="C126" s="61"/>
      <c r="D126" s="103"/>
    </row>
    <row r="127" spans="1:4" ht="27" customHeight="1" x14ac:dyDescent="0.2">
      <c r="A127" s="133"/>
      <c r="B127" s="61"/>
      <c r="C127" s="61"/>
      <c r="D127" s="103"/>
    </row>
    <row r="128" spans="1:4" ht="27" customHeight="1" x14ac:dyDescent="0.2">
      <c r="A128" s="133"/>
      <c r="B128" s="61"/>
      <c r="C128" s="61"/>
      <c r="D128" s="103"/>
    </row>
    <row r="129" spans="1:4" ht="27" customHeight="1" x14ac:dyDescent="0.2">
      <c r="A129" s="133"/>
      <c r="B129" s="61"/>
      <c r="C129" s="61"/>
      <c r="D129" s="103"/>
    </row>
    <row r="130" spans="1:4" ht="27" customHeight="1" x14ac:dyDescent="0.2">
      <c r="A130" s="133"/>
      <c r="B130" s="61"/>
      <c r="C130" s="61"/>
      <c r="D130" s="103"/>
    </row>
    <row r="131" spans="1:4" ht="27" customHeight="1" x14ac:dyDescent="0.2">
      <c r="A131" s="133"/>
      <c r="B131" s="61"/>
      <c r="C131" s="61"/>
      <c r="D131" s="103"/>
    </row>
    <row r="132" spans="1:4" ht="27" customHeight="1" x14ac:dyDescent="0.2">
      <c r="A132" s="133"/>
      <c r="B132" s="61"/>
      <c r="C132" s="61"/>
      <c r="D132" s="103"/>
    </row>
    <row r="133" spans="1:4" ht="27" customHeight="1" x14ac:dyDescent="0.2">
      <c r="A133" s="133"/>
      <c r="B133" s="61"/>
      <c r="C133" s="61"/>
      <c r="D133" s="103"/>
    </row>
    <row r="134" spans="1:4" ht="27" customHeight="1" x14ac:dyDescent="0.2">
      <c r="A134" s="133"/>
      <c r="B134" s="61"/>
      <c r="C134" s="61"/>
      <c r="D134" s="103"/>
    </row>
    <row r="135" spans="1:4" ht="27" customHeight="1" x14ac:dyDescent="0.2">
      <c r="A135" s="133"/>
      <c r="B135" s="61"/>
      <c r="C135" s="61"/>
      <c r="D135" s="103"/>
    </row>
    <row r="136" spans="1:4" ht="27" customHeight="1" x14ac:dyDescent="0.2">
      <c r="A136" s="133"/>
      <c r="B136" s="61"/>
      <c r="C136" s="61"/>
      <c r="D136" s="103"/>
    </row>
    <row r="137" spans="1:4" ht="27" customHeight="1" x14ac:dyDescent="0.2">
      <c r="A137" s="133"/>
      <c r="B137" s="61"/>
      <c r="C137" s="61"/>
      <c r="D137" s="103"/>
    </row>
    <row r="138" spans="1:4" ht="27" customHeight="1" x14ac:dyDescent="0.2">
      <c r="A138" s="133"/>
      <c r="B138" s="61"/>
      <c r="C138" s="61"/>
      <c r="D138" s="103"/>
    </row>
    <row r="139" spans="1:4" ht="27" customHeight="1" x14ac:dyDescent="0.2">
      <c r="A139" s="133"/>
      <c r="B139" s="61"/>
      <c r="C139" s="61"/>
      <c r="D139" s="103"/>
    </row>
    <row r="140" spans="1:4" ht="27" customHeight="1" x14ac:dyDescent="0.2">
      <c r="A140" s="133"/>
      <c r="B140" s="61"/>
      <c r="C140" s="61"/>
      <c r="D140" s="103"/>
    </row>
    <row r="141" spans="1:4" ht="27" customHeight="1" x14ac:dyDescent="0.2">
      <c r="A141" s="133"/>
      <c r="B141" s="61"/>
      <c r="C141" s="61"/>
      <c r="D141" s="103"/>
    </row>
    <row r="142" spans="1:4" ht="27" customHeight="1" x14ac:dyDescent="0.2">
      <c r="A142" s="133"/>
      <c r="B142" s="61"/>
      <c r="C142" s="61"/>
      <c r="D142" s="103"/>
    </row>
    <row r="143" spans="1:4" ht="27" customHeight="1" x14ac:dyDescent="0.2">
      <c r="A143" s="133"/>
      <c r="B143" s="61"/>
      <c r="C143" s="61"/>
      <c r="D143" s="103"/>
    </row>
    <row r="144" spans="1:4" ht="27" customHeight="1" x14ac:dyDescent="0.2">
      <c r="A144" s="133"/>
      <c r="B144" s="61"/>
      <c r="C144" s="61"/>
      <c r="D144" s="103"/>
    </row>
    <row r="145" spans="1:4" ht="27" customHeight="1" x14ac:dyDescent="0.2">
      <c r="A145" s="133"/>
      <c r="B145" s="61"/>
      <c r="C145" s="61"/>
      <c r="D145" s="103"/>
    </row>
    <row r="146" spans="1:4" ht="27" customHeight="1" x14ac:dyDescent="0.2">
      <c r="A146" s="133"/>
      <c r="B146" s="61"/>
      <c r="C146" s="61"/>
      <c r="D146" s="103"/>
    </row>
    <row r="147" spans="1:4" ht="27" customHeight="1" x14ac:dyDescent="0.2">
      <c r="A147" s="133"/>
      <c r="B147" s="61"/>
      <c r="C147" s="61"/>
      <c r="D147" s="103"/>
    </row>
    <row r="148" spans="1:4" ht="27" customHeight="1" x14ac:dyDescent="0.2">
      <c r="A148" s="133"/>
      <c r="B148" s="61"/>
      <c r="C148" s="61"/>
      <c r="D148" s="103"/>
    </row>
    <row r="149" spans="1:4" ht="27" customHeight="1" x14ac:dyDescent="0.2">
      <c r="A149" s="133"/>
      <c r="B149" s="61"/>
      <c r="C149" s="61"/>
      <c r="D149" s="103"/>
    </row>
    <row r="150" spans="1:4" ht="27" customHeight="1" x14ac:dyDescent="0.2">
      <c r="A150" s="133"/>
      <c r="B150" s="61"/>
      <c r="C150" s="61"/>
      <c r="D150" s="103"/>
    </row>
    <row r="151" spans="1:4" ht="27" customHeight="1" x14ac:dyDescent="0.2">
      <c r="A151" s="133"/>
      <c r="B151" s="61"/>
      <c r="C151" s="61"/>
      <c r="D151" s="103"/>
    </row>
    <row r="152" spans="1:4" ht="27" customHeight="1" x14ac:dyDescent="0.2">
      <c r="A152" s="133"/>
      <c r="B152" s="61"/>
      <c r="C152" s="61"/>
      <c r="D152" s="103"/>
    </row>
    <row r="153" spans="1:4" ht="27" customHeight="1" x14ac:dyDescent="0.2">
      <c r="A153" s="133"/>
      <c r="B153" s="61"/>
      <c r="C153" s="61"/>
      <c r="D153" s="103"/>
    </row>
    <row r="154" spans="1:4" ht="27" customHeight="1" x14ac:dyDescent="0.2">
      <c r="A154" s="133"/>
      <c r="B154" s="61"/>
      <c r="C154" s="61"/>
      <c r="D154" s="103"/>
    </row>
    <row r="155" spans="1:4" ht="27" customHeight="1" x14ac:dyDescent="0.2">
      <c r="A155" s="133"/>
      <c r="B155" s="61"/>
      <c r="C155" s="61"/>
      <c r="D155" s="103"/>
    </row>
    <row r="156" spans="1:4" ht="27" customHeight="1" x14ac:dyDescent="0.2">
      <c r="A156" s="133"/>
      <c r="B156" s="61"/>
      <c r="C156" s="61"/>
      <c r="D156" s="103"/>
    </row>
    <row r="157" spans="1:4" ht="27" customHeight="1" x14ac:dyDescent="0.2">
      <c r="A157" s="133"/>
      <c r="B157" s="61"/>
      <c r="C157" s="61"/>
      <c r="D157" s="103"/>
    </row>
    <row r="158" spans="1:4" ht="27" customHeight="1" x14ac:dyDescent="0.2">
      <c r="A158" s="133"/>
      <c r="B158" s="61"/>
      <c r="C158" s="61"/>
      <c r="D158" s="103"/>
    </row>
    <row r="159" spans="1:4" ht="27" customHeight="1" x14ac:dyDescent="0.2">
      <c r="A159" s="133"/>
      <c r="B159" s="61"/>
      <c r="C159" s="61"/>
      <c r="D159" s="103"/>
    </row>
    <row r="160" spans="1:4" ht="27" customHeight="1" x14ac:dyDescent="0.2">
      <c r="A160" s="133"/>
      <c r="B160" s="61"/>
      <c r="C160" s="61"/>
      <c r="D160" s="103"/>
    </row>
    <row r="161" spans="1:4" ht="27" customHeight="1" x14ac:dyDescent="0.2">
      <c r="A161" s="133"/>
      <c r="B161" s="61"/>
      <c r="C161" s="61"/>
      <c r="D161" s="103"/>
    </row>
    <row r="162" spans="1:4" ht="27" customHeight="1" x14ac:dyDescent="0.2">
      <c r="A162" s="133"/>
      <c r="B162" s="61"/>
      <c r="C162" s="61"/>
      <c r="D162" s="103"/>
    </row>
    <row r="163" spans="1:4" ht="27" customHeight="1" x14ac:dyDescent="0.2">
      <c r="A163" s="133"/>
      <c r="B163" s="61"/>
      <c r="C163" s="61"/>
      <c r="D163" s="103"/>
    </row>
    <row r="164" spans="1:4" ht="27" customHeight="1" x14ac:dyDescent="0.2">
      <c r="A164" s="133"/>
      <c r="B164" s="61"/>
      <c r="C164" s="61"/>
      <c r="D164" s="103"/>
    </row>
    <row r="165" spans="1:4" ht="27" customHeight="1" x14ac:dyDescent="0.2">
      <c r="A165" s="133"/>
      <c r="B165" s="61"/>
      <c r="C165" s="61"/>
      <c r="D165" s="103"/>
    </row>
    <row r="166" spans="1:4" ht="27" customHeight="1" x14ac:dyDescent="0.2">
      <c r="A166" s="133"/>
      <c r="B166" s="61"/>
      <c r="C166" s="61"/>
      <c r="D166" s="103"/>
    </row>
    <row r="167" spans="1:4" ht="27" customHeight="1" x14ac:dyDescent="0.2">
      <c r="A167" s="133"/>
      <c r="B167" s="61"/>
      <c r="C167" s="61"/>
      <c r="D167" s="103"/>
    </row>
    <row r="168" spans="1:4" ht="27" customHeight="1" x14ac:dyDescent="0.2">
      <c r="A168" s="133"/>
      <c r="B168" s="61"/>
      <c r="C168" s="61"/>
      <c r="D168" s="103"/>
    </row>
    <row r="169" spans="1:4" ht="27" customHeight="1" x14ac:dyDescent="0.2">
      <c r="A169" s="133"/>
      <c r="B169" s="61"/>
      <c r="C169" s="61"/>
      <c r="D169" s="103"/>
    </row>
    <row r="170" spans="1:4" ht="27" customHeight="1" x14ac:dyDescent="0.2">
      <c r="A170" s="133"/>
      <c r="B170" s="61"/>
      <c r="C170" s="61"/>
      <c r="D170" s="103"/>
    </row>
    <row r="171" spans="1:4" ht="27" customHeight="1" x14ac:dyDescent="0.2">
      <c r="A171" s="133"/>
      <c r="B171" s="61"/>
      <c r="C171" s="61"/>
      <c r="D171" s="103"/>
    </row>
    <row r="172" spans="1:4" ht="27" customHeight="1" x14ac:dyDescent="0.2">
      <c r="A172" s="133"/>
      <c r="B172" s="61"/>
      <c r="C172" s="61"/>
      <c r="D172" s="103"/>
    </row>
    <row r="173" spans="1:4" ht="27" customHeight="1" x14ac:dyDescent="0.2">
      <c r="A173" s="133"/>
      <c r="B173" s="61"/>
      <c r="C173" s="61"/>
      <c r="D173" s="103"/>
    </row>
    <row r="174" spans="1:4" x14ac:dyDescent="0.2">
      <c r="A174" s="133"/>
      <c r="B174" s="61"/>
      <c r="C174" s="61"/>
      <c r="D174" s="103"/>
    </row>
    <row r="175" spans="1:4" x14ac:dyDescent="0.2">
      <c r="A175" s="133"/>
      <c r="B175" s="61"/>
      <c r="C175" s="61"/>
      <c r="D175" s="103"/>
    </row>
    <row r="176" spans="1:4" x14ac:dyDescent="0.2">
      <c r="A176" s="133"/>
      <c r="B176" s="61"/>
      <c r="C176" s="61"/>
      <c r="D176" s="103"/>
    </row>
    <row r="177" spans="1:4" x14ac:dyDescent="0.2">
      <c r="A177" s="133"/>
      <c r="B177" s="61"/>
      <c r="C177" s="61"/>
      <c r="D177" s="103"/>
    </row>
    <row r="178" spans="1:4" x14ac:dyDescent="0.2">
      <c r="A178" s="133"/>
      <c r="B178" s="61"/>
      <c r="C178" s="61"/>
      <c r="D178" s="103"/>
    </row>
    <row r="179" spans="1:4" x14ac:dyDescent="0.2">
      <c r="A179" s="133"/>
      <c r="B179" s="61"/>
      <c r="C179" s="61"/>
      <c r="D179" s="103"/>
    </row>
    <row r="180" spans="1:4" x14ac:dyDescent="0.2">
      <c r="A180" s="133"/>
      <c r="B180" s="61"/>
      <c r="C180" s="61"/>
      <c r="D180" s="103"/>
    </row>
    <row r="181" spans="1:4" x14ac:dyDescent="0.2">
      <c r="A181" s="133"/>
      <c r="B181" s="61"/>
      <c r="C181" s="61"/>
      <c r="D181" s="103"/>
    </row>
    <row r="182" spans="1:4" x14ac:dyDescent="0.2">
      <c r="A182" s="133"/>
      <c r="B182" s="61"/>
      <c r="C182" s="61"/>
      <c r="D182" s="103"/>
    </row>
    <row r="183" spans="1:4" x14ac:dyDescent="0.2">
      <c r="A183" s="133"/>
      <c r="B183" s="61"/>
      <c r="C183" s="61"/>
    </row>
    <row r="184" spans="1:4" x14ac:dyDescent="0.2">
      <c r="A184" s="133"/>
      <c r="B184" s="61"/>
      <c r="C184" s="61"/>
    </row>
    <row r="185" spans="1:4" x14ac:dyDescent="0.2">
      <c r="A185" s="133"/>
      <c r="B185" s="61"/>
      <c r="C185" s="61"/>
    </row>
    <row r="186" spans="1:4" x14ac:dyDescent="0.2">
      <c r="A186" s="133"/>
      <c r="B186" s="61"/>
      <c r="C186" s="61"/>
    </row>
    <row r="187" spans="1:4" x14ac:dyDescent="0.2">
      <c r="A187" s="133"/>
      <c r="B187" s="61"/>
      <c r="C187" s="61"/>
    </row>
    <row r="188" spans="1:4" x14ac:dyDescent="0.2">
      <c r="A188" s="133"/>
      <c r="B188" s="61"/>
      <c r="C188" s="61"/>
    </row>
    <row r="189" spans="1:4" x14ac:dyDescent="0.2">
      <c r="A189" s="133"/>
      <c r="B189" s="61"/>
      <c r="C189" s="61"/>
    </row>
    <row r="190" spans="1:4" x14ac:dyDescent="0.2">
      <c r="A190" s="133"/>
      <c r="B190" s="61"/>
      <c r="C190" s="61"/>
    </row>
    <row r="191" spans="1:4" x14ac:dyDescent="0.2">
      <c r="A191" s="133"/>
      <c r="B191" s="61"/>
      <c r="C191" s="61"/>
    </row>
    <row r="192" spans="1:4" x14ac:dyDescent="0.2">
      <c r="A192" s="133"/>
      <c r="B192" s="61"/>
      <c r="C192" s="61"/>
    </row>
    <row r="193" spans="1:3" x14ac:dyDescent="0.2">
      <c r="A193" s="133"/>
      <c r="B193" s="61"/>
      <c r="C193" s="61"/>
    </row>
    <row r="194" spans="1:3" x14ac:dyDescent="0.2">
      <c r="A194" s="133"/>
      <c r="B194" s="61"/>
      <c r="C194" s="61"/>
    </row>
    <row r="195" spans="1:3" x14ac:dyDescent="0.2">
      <c r="A195" s="133"/>
      <c r="B195" s="61"/>
      <c r="C195" s="61"/>
    </row>
    <row r="196" spans="1:3" x14ac:dyDescent="0.2">
      <c r="A196" s="133"/>
      <c r="B196" s="61"/>
      <c r="C196" s="61"/>
    </row>
    <row r="197" spans="1:3" x14ac:dyDescent="0.2">
      <c r="A197" s="133"/>
      <c r="B197" s="61"/>
      <c r="C197" s="61"/>
    </row>
    <row r="198" spans="1:3" x14ac:dyDescent="0.2">
      <c r="A198" s="133"/>
      <c r="B198" s="61"/>
      <c r="C198" s="61"/>
    </row>
    <row r="199" spans="1:3" x14ac:dyDescent="0.2">
      <c r="A199" s="133"/>
      <c r="B199" s="61"/>
      <c r="C199" s="61"/>
    </row>
    <row r="200" spans="1:3" x14ac:dyDescent="0.2">
      <c r="A200" s="133"/>
      <c r="B200" s="61"/>
      <c r="C200" s="61"/>
    </row>
    <row r="201" spans="1:3" x14ac:dyDescent="0.2">
      <c r="A201" s="133"/>
      <c r="B201" s="61"/>
      <c r="C201" s="61"/>
    </row>
    <row r="202" spans="1:3" x14ac:dyDescent="0.2">
      <c r="A202" s="133"/>
      <c r="B202" s="61"/>
      <c r="C202" s="61"/>
    </row>
    <row r="203" spans="1:3" x14ac:dyDescent="0.2">
      <c r="A203" s="133"/>
      <c r="B203" s="61"/>
      <c r="C203" s="61"/>
    </row>
    <row r="204" spans="1:3" x14ac:dyDescent="0.2">
      <c r="A204" s="133"/>
      <c r="B204" s="61"/>
      <c r="C204" s="61"/>
    </row>
    <row r="205" spans="1:3" x14ac:dyDescent="0.2">
      <c r="A205" s="133"/>
      <c r="B205" s="61"/>
      <c r="C205" s="61"/>
    </row>
    <row r="206" spans="1:3" x14ac:dyDescent="0.2">
      <c r="A206" s="133"/>
      <c r="B206" s="61"/>
      <c r="C206" s="61"/>
    </row>
    <row r="207" spans="1:3" x14ac:dyDescent="0.2">
      <c r="A207" s="133"/>
      <c r="B207" s="61"/>
      <c r="C207" s="61"/>
    </row>
    <row r="208" spans="1:3" x14ac:dyDescent="0.2">
      <c r="A208" s="133"/>
      <c r="B208" s="61"/>
      <c r="C208" s="61"/>
    </row>
    <row r="209" spans="1:3" x14ac:dyDescent="0.2">
      <c r="A209" s="133"/>
      <c r="B209" s="61"/>
      <c r="C209" s="61"/>
    </row>
    <row r="210" spans="1:3" x14ac:dyDescent="0.2">
      <c r="A210" s="133"/>
      <c r="B210" s="61"/>
      <c r="C210" s="61"/>
    </row>
    <row r="211" spans="1:3" x14ac:dyDescent="0.2">
      <c r="A211" s="133"/>
      <c r="B211" s="61"/>
      <c r="C211" s="61"/>
    </row>
    <row r="212" spans="1:3" x14ac:dyDescent="0.2">
      <c r="A212" s="133"/>
      <c r="B212" s="61"/>
      <c r="C212" s="61"/>
    </row>
    <row r="213" spans="1:3" x14ac:dyDescent="0.2">
      <c r="A213" s="133"/>
      <c r="B213" s="90"/>
      <c r="C213" s="90"/>
    </row>
    <row r="214" spans="1:3" x14ac:dyDescent="0.2">
      <c r="A214" s="133"/>
      <c r="B214" s="90"/>
      <c r="C214" s="90"/>
    </row>
    <row r="215" spans="1:3" x14ac:dyDescent="0.2">
      <c r="A215" s="133"/>
      <c r="B215" s="90"/>
      <c r="C215" s="90"/>
    </row>
    <row r="216" spans="1:3" x14ac:dyDescent="0.2">
      <c r="A216" s="133"/>
      <c r="B216" s="90"/>
      <c r="C216" s="90"/>
    </row>
    <row r="217" spans="1:3" x14ac:dyDescent="0.2">
      <c r="A217" s="133"/>
      <c r="B217" s="90"/>
      <c r="C217" s="90"/>
    </row>
    <row r="218" spans="1:3" x14ac:dyDescent="0.2">
      <c r="A218" s="133"/>
      <c r="B218" s="90"/>
      <c r="C218" s="90"/>
    </row>
    <row r="219" spans="1:3" x14ac:dyDescent="0.2">
      <c r="A219" s="133"/>
      <c r="B219" s="90"/>
      <c r="C219" s="90"/>
    </row>
    <row r="220" spans="1:3" x14ac:dyDescent="0.2">
      <c r="A220" s="133"/>
      <c r="B220" s="90"/>
      <c r="C220" s="90"/>
    </row>
    <row r="221" spans="1:3" x14ac:dyDescent="0.2">
      <c r="A221" s="133"/>
      <c r="B221" s="90"/>
      <c r="C221" s="90"/>
    </row>
    <row r="222" spans="1:3" x14ac:dyDescent="0.2">
      <c r="A222" s="133"/>
      <c r="B222" s="90"/>
      <c r="C222" s="90"/>
    </row>
    <row r="223" spans="1:3" x14ac:dyDescent="0.2">
      <c r="A223" s="133"/>
      <c r="B223" s="90"/>
      <c r="C223" s="90"/>
    </row>
    <row r="224" spans="1:3" x14ac:dyDescent="0.2">
      <c r="A224" s="133"/>
      <c r="B224" s="90"/>
      <c r="C224" s="90"/>
    </row>
    <row r="225" spans="1:3" x14ac:dyDescent="0.2">
      <c r="A225" s="133"/>
      <c r="B225" s="90"/>
      <c r="C225" s="90"/>
    </row>
    <row r="226" spans="1:3" x14ac:dyDescent="0.2">
      <c r="A226" s="133"/>
      <c r="B226" s="90"/>
      <c r="C226" s="90"/>
    </row>
    <row r="227" spans="1:3" x14ac:dyDescent="0.2">
      <c r="A227" s="133"/>
      <c r="B227" s="90"/>
      <c r="C227" s="90"/>
    </row>
    <row r="228" spans="1:3" x14ac:dyDescent="0.2">
      <c r="A228" s="133"/>
      <c r="B228" s="90"/>
      <c r="C228" s="90"/>
    </row>
    <row r="229" spans="1:3" x14ac:dyDescent="0.2">
      <c r="A229" s="133"/>
      <c r="B229" s="90"/>
      <c r="C229" s="90"/>
    </row>
    <row r="230" spans="1:3" x14ac:dyDescent="0.2">
      <c r="A230" s="133"/>
      <c r="B230" s="90"/>
      <c r="C230" s="90"/>
    </row>
    <row r="231" spans="1:3" x14ac:dyDescent="0.2">
      <c r="A231" s="133"/>
      <c r="B231" s="90"/>
      <c r="C231" s="90"/>
    </row>
    <row r="232" spans="1:3" x14ac:dyDescent="0.2">
      <c r="A232" s="133"/>
      <c r="B232" s="90"/>
      <c r="C232" s="90"/>
    </row>
    <row r="233" spans="1:3" x14ac:dyDescent="0.2">
      <c r="A233" s="133"/>
      <c r="B233" s="90"/>
      <c r="C233" s="90"/>
    </row>
    <row r="234" spans="1:3" x14ac:dyDescent="0.2">
      <c r="A234" s="133"/>
      <c r="B234" s="90"/>
      <c r="C234" s="90"/>
    </row>
    <row r="235" spans="1:3" x14ac:dyDescent="0.2">
      <c r="A235" s="133"/>
      <c r="B235" s="90"/>
      <c r="C235" s="90"/>
    </row>
    <row r="236" spans="1:3" x14ac:dyDescent="0.2">
      <c r="A236" s="133"/>
      <c r="B236" s="90"/>
      <c r="C236" s="90"/>
    </row>
    <row r="237" spans="1:3" x14ac:dyDescent="0.2">
      <c r="A237" s="133"/>
      <c r="B237" s="90"/>
      <c r="C237" s="90"/>
    </row>
    <row r="238" spans="1:3" x14ac:dyDescent="0.2">
      <c r="A238" s="133"/>
      <c r="B238" s="90"/>
      <c r="C238" s="90"/>
    </row>
    <row r="239" spans="1:3" x14ac:dyDescent="0.2">
      <c r="A239" s="133"/>
      <c r="B239" s="90"/>
      <c r="C239" s="90"/>
    </row>
    <row r="240" spans="1:3" x14ac:dyDescent="0.2">
      <c r="A240" s="133"/>
      <c r="B240" s="90"/>
      <c r="C240" s="90"/>
    </row>
    <row r="241" spans="1:3" x14ac:dyDescent="0.2">
      <c r="A241" s="133"/>
      <c r="B241" s="90"/>
      <c r="C241" s="90"/>
    </row>
    <row r="242" spans="1:3" x14ac:dyDescent="0.2">
      <c r="A242" s="133"/>
      <c r="B242" s="90"/>
      <c r="C242" s="90"/>
    </row>
    <row r="243" spans="1:3" x14ac:dyDescent="0.2">
      <c r="A243" s="133"/>
      <c r="B243" s="90"/>
      <c r="C243" s="90"/>
    </row>
    <row r="244" spans="1:3" x14ac:dyDescent="0.2">
      <c r="A244" s="133"/>
      <c r="B244" s="90"/>
      <c r="C244" s="90"/>
    </row>
    <row r="245" spans="1:3" x14ac:dyDescent="0.2">
      <c r="A245" s="133"/>
      <c r="B245" s="90"/>
      <c r="C245" s="90"/>
    </row>
    <row r="246" spans="1:3" x14ac:dyDescent="0.2">
      <c r="A246" s="133"/>
      <c r="B246" s="90"/>
      <c r="C246" s="90"/>
    </row>
    <row r="247" spans="1:3" x14ac:dyDescent="0.2">
      <c r="A247" s="133"/>
      <c r="B247" s="90"/>
      <c r="C247" s="90"/>
    </row>
    <row r="248" spans="1:3" x14ac:dyDescent="0.2">
      <c r="A248" s="133"/>
      <c r="B248" s="90"/>
      <c r="C248" s="90"/>
    </row>
    <row r="249" spans="1:3" x14ac:dyDescent="0.2">
      <c r="A249" s="133"/>
      <c r="B249" s="90"/>
      <c r="C249" s="90"/>
    </row>
    <row r="250" spans="1:3" x14ac:dyDescent="0.2">
      <c r="A250" s="133"/>
      <c r="B250" s="90"/>
      <c r="C250" s="90"/>
    </row>
    <row r="251" spans="1:3" x14ac:dyDescent="0.2">
      <c r="A251" s="133"/>
      <c r="B251" s="90"/>
      <c r="C251" s="90"/>
    </row>
    <row r="252" spans="1:3" x14ac:dyDescent="0.2">
      <c r="A252" s="133"/>
      <c r="B252" s="90"/>
      <c r="C252" s="90"/>
    </row>
    <row r="253" spans="1:3" x14ac:dyDescent="0.2">
      <c r="A253" s="133"/>
      <c r="B253" s="90"/>
      <c r="C253" s="90"/>
    </row>
    <row r="254" spans="1:3" x14ac:dyDescent="0.2">
      <c r="A254" s="133"/>
      <c r="B254" s="90"/>
      <c r="C254" s="90"/>
    </row>
    <row r="255" spans="1:3" x14ac:dyDescent="0.2">
      <c r="A255" s="133"/>
      <c r="B255" s="90"/>
      <c r="C255" s="90"/>
    </row>
    <row r="256" spans="1:3" x14ac:dyDescent="0.2">
      <c r="A256" s="133"/>
      <c r="B256" s="90"/>
      <c r="C256" s="90"/>
    </row>
    <row r="257" spans="1:3" x14ac:dyDescent="0.2">
      <c r="A257" s="133"/>
      <c r="B257" s="90"/>
      <c r="C257" s="90"/>
    </row>
    <row r="258" spans="1:3" x14ac:dyDescent="0.2">
      <c r="A258" s="133"/>
      <c r="B258" s="90"/>
      <c r="C258" s="90"/>
    </row>
    <row r="259" spans="1:3" x14ac:dyDescent="0.2">
      <c r="A259" s="133"/>
      <c r="B259" s="90"/>
      <c r="C259" s="90"/>
    </row>
    <row r="260" spans="1:3" x14ac:dyDescent="0.2">
      <c r="A260" s="133"/>
      <c r="B260" s="90"/>
      <c r="C260" s="90"/>
    </row>
    <row r="261" spans="1:3" x14ac:dyDescent="0.2">
      <c r="A261" s="133"/>
      <c r="B261" s="90"/>
      <c r="C261" s="90"/>
    </row>
    <row r="262" spans="1:3" x14ac:dyDescent="0.2">
      <c r="A262" s="133"/>
      <c r="B262" s="90"/>
      <c r="C262" s="90"/>
    </row>
    <row r="263" spans="1:3" x14ac:dyDescent="0.2">
      <c r="A263" s="133"/>
      <c r="B263" s="90"/>
      <c r="C263" s="90"/>
    </row>
    <row r="264" spans="1:3" x14ac:dyDescent="0.2">
      <c r="A264" s="133"/>
      <c r="B264" s="90"/>
      <c r="C264" s="90"/>
    </row>
    <row r="265" spans="1:3" x14ac:dyDescent="0.2">
      <c r="A265" s="133"/>
      <c r="B265" s="90"/>
      <c r="C265" s="90"/>
    </row>
    <row r="266" spans="1:3" x14ac:dyDescent="0.2">
      <c r="A266" s="133"/>
      <c r="B266" s="90"/>
      <c r="C266" s="90"/>
    </row>
    <row r="267" spans="1:3" x14ac:dyDescent="0.2">
      <c r="A267" s="133"/>
      <c r="B267" s="90"/>
      <c r="C267" s="90"/>
    </row>
    <row r="268" spans="1:3" x14ac:dyDescent="0.2">
      <c r="A268" s="133"/>
      <c r="B268" s="90"/>
      <c r="C268" s="90"/>
    </row>
    <row r="269" spans="1:3" x14ac:dyDescent="0.2">
      <c r="A269" s="133"/>
      <c r="B269" s="90"/>
      <c r="C269" s="90"/>
    </row>
    <row r="270" spans="1:3" x14ac:dyDescent="0.2">
      <c r="A270" s="133"/>
      <c r="B270" s="90"/>
      <c r="C270" s="90"/>
    </row>
    <row r="271" spans="1:3" x14ac:dyDescent="0.2">
      <c r="A271" s="133"/>
      <c r="B271" s="90"/>
      <c r="C271" s="90"/>
    </row>
    <row r="272" spans="1:3" x14ac:dyDescent="0.2">
      <c r="A272" s="133"/>
      <c r="B272" s="90"/>
      <c r="C272" s="90"/>
    </row>
    <row r="273" spans="1:3" x14ac:dyDescent="0.2">
      <c r="A273" s="133"/>
      <c r="B273" s="90"/>
      <c r="C273" s="90"/>
    </row>
    <row r="274" spans="1:3" x14ac:dyDescent="0.2">
      <c r="A274" s="133"/>
      <c r="B274" s="90"/>
      <c r="C274" s="90"/>
    </row>
    <row r="275" spans="1:3" x14ac:dyDescent="0.2">
      <c r="A275" s="133"/>
      <c r="B275" s="90"/>
      <c r="C275" s="90"/>
    </row>
    <row r="276" spans="1:3" x14ac:dyDescent="0.2">
      <c r="A276" s="133"/>
      <c r="B276" s="90"/>
      <c r="C276" s="90"/>
    </row>
    <row r="277" spans="1:3" x14ac:dyDescent="0.2">
      <c r="A277" s="133"/>
      <c r="B277" s="90"/>
      <c r="C277" s="90"/>
    </row>
    <row r="278" spans="1:3" x14ac:dyDescent="0.2">
      <c r="A278" s="133"/>
      <c r="B278" s="90"/>
      <c r="C278" s="90"/>
    </row>
    <row r="279" spans="1:3" x14ac:dyDescent="0.2">
      <c r="A279" s="133"/>
      <c r="B279" s="90"/>
      <c r="C279" s="90"/>
    </row>
    <row r="280" spans="1:3" x14ac:dyDescent="0.2">
      <c r="A280" s="133"/>
      <c r="B280" s="90"/>
      <c r="C280" s="90"/>
    </row>
    <row r="281" spans="1:3" x14ac:dyDescent="0.2">
      <c r="A281" s="133"/>
      <c r="B281" s="90"/>
      <c r="C281" s="90"/>
    </row>
    <row r="282" spans="1:3" x14ac:dyDescent="0.2">
      <c r="A282" s="133"/>
      <c r="B282" s="90"/>
      <c r="C282" s="90"/>
    </row>
    <row r="283" spans="1:3" x14ac:dyDescent="0.2">
      <c r="A283" s="133"/>
      <c r="B283" s="90"/>
      <c r="C283" s="90"/>
    </row>
    <row r="284" spans="1:3" x14ac:dyDescent="0.2">
      <c r="A284" s="133"/>
      <c r="B284" s="90"/>
      <c r="C284" s="90"/>
    </row>
    <row r="285" spans="1:3" x14ac:dyDescent="0.2">
      <c r="A285" s="133"/>
      <c r="B285" s="90"/>
      <c r="C285" s="90"/>
    </row>
  </sheetData>
  <mergeCells count="1">
    <mergeCell ref="C78:D78"/>
  </mergeCells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SITUACION FINANCIERA</vt:lpstr>
      <vt:lpstr>RESULTADOS 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2021-08-30T21:19:11Z</cp:lastPrinted>
  <dcterms:created xsi:type="dcterms:W3CDTF">2021-08-26T15:57:19Z</dcterms:created>
  <dcterms:modified xsi:type="dcterms:W3CDTF">2021-09-30T04:12:52Z</dcterms:modified>
</cp:coreProperties>
</file>