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ENE 2024\"/>
    </mc:Choice>
  </mc:AlternateContent>
  <xr:revisionPtr revIDLastSave="0" documentId="13_ncr:1_{259D54C4-95A4-4D86-AA49-85409B5A230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'!$A$1:$F$86</definedName>
    <definedName name="_xlnm.Print_Area" localSheetId="0">'SITUACION FINANCIERA'!$A$1:$I$93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40" i="2" l="1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 s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<sst xmlns="http://schemas.openxmlformats.org/spreadsheetml/2006/main" count="156" uniqueCount="135">
  <si>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</si>
  <si>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</si>
  <si>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</si>
  <si>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</si>
  <si>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</si>
  <si>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</si>
  <si>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</si>
  <si>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</si>
  <si>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</si>
  <si>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</si>
  <si>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</si>
  <si>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</si>
  <si>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</si>
  <si>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</si>
  <si>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</si>
  <si>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</si>
  <si>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</si>
  <si>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</si>
  <si>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</si>
  <si>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</si>
  <si>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</si>
  <si>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</si>
  <si>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</si>
  <si>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</si>
  <si>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</si>
  <si>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</si>
  <si>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</si>
  <si>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</si>
  <si>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</si>
  <si>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</si>
  <si>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</si>
  <si>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</si>
  <si>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</si>
  <si>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</si>
  <si>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</si>
  <si>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</si>
  <si>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</si>
  <si>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</si>
  <si>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</si>
  <si>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</si>
  <si>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</si>
  <si>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</si>
  <si>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</si>
  <si>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</si>
  <si>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</si>
  <si>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</si>
  <si>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</si>
  <si>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</si>
  <si>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</si>
  <si>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</si>
  <si>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</si>
  <si>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</si>
  <si>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</si>
  <si>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</si>
  <si>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</si>
  <si>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</si>
  <si>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</si>
  <si>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</si>
  <si>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</si>
  <si>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</si>
  <si>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</si>
  <si>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</si>
  <si>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</si>
  <si>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</si>
  <si>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</si>
  <si>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</si>
  <si>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</si>
  <si>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</si>
  <si>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</si>
  <si>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</si>
  <si>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</si>
  <si>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</si>
  <si>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</si>
  <si>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</si>
  <si>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</si>
  <si>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</si>
  <si>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</si>
  <si>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</si>
  <si>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</si>
  <si>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</si>
  <si>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</si>
  <si>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</si>
  <si>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</si>
  <si>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</si>
  <si>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</si>
  <si>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</si>
  <si>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</si>
  <si>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</si>
  <si>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</si>
  <si>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</si>
  <si>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</si>
  <si>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</si>
  <si>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</si>
  <si>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</si>
  <si>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</si>
  <si>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</si>
  <si>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</si>
  <si>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</si>
  <si>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</si>
  <si>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</si>
  <si>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</si>
  <si>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</si>
  <si>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</si>
  <si>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</si>
  <si>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</si>
  <si>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</si>
  <si>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</si>
  <si>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</si>
  <si>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</si>
  <si>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</si>
  <si>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</si>
  <si>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</si>
  <si>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</si>
  <si>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</si>
  <si>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</si>
  <si>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</si>
  <si>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</si>
  <si>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</si>
  <si>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</si>
  <si>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</si>
  <si>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</si>
  <si>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</si>
  <si>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</si>
  <si>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</si>
  <si>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</si>
  <si>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A 31 DE  ENERO DE 2024</t>
  </si>
  <si>
    <t>DEPÓSITOS ENTREGADOS EN GARANTÍA</t>
  </si>
  <si>
    <t>DEL 01 DE ENERO AL 31 DE ENERO DE 2024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</si>
  <si>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</si>
  <si>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</si>
  <si>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</si>
  <si>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</si>
  <si>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</si>
  <si>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</si>
  <si>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>SEGUROS CON COBERTURA MAYOR A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</si>
</sst>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43" fontId="3" fillId="3" borderId="0" xfId="3" applyFont="1" applyFill="1" applyBorder="1" applyProtection="1"/>
  </cellXfs>
  <cellStyles count="4">
    <cellStyle name="Millares" xfId="3" builtinId="3"/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view="pageBreakPreview" zoomScale="60" zoomScaleNormal="50" workbookViewId="0">
      <selection activeCell="I20" sqref="I20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33.28515625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125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9582671940</v>
      </c>
      <c r="E11" s="73"/>
      <c r="F11" s="22"/>
      <c r="G11" s="22" t="s">
        <v>46</v>
      </c>
      <c r="H11" s="22"/>
      <c r="I11" s="103">
        <f>I13+I22+I27+I31</f>
        <v>24523097519.68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322981021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320172142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2808879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465690940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64645644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9335942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391709354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9304231363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9116981000</v>
      </c>
      <c r="E24" s="14"/>
      <c r="F24" s="15">
        <v>2511</v>
      </c>
      <c r="G24" s="15" t="s">
        <v>61</v>
      </c>
      <c r="H24" s="57"/>
      <c r="I24" s="58">
        <v>9304231363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89342278</v>
      </c>
      <c r="E27" s="14"/>
      <c r="F27" s="76">
        <v>27</v>
      </c>
      <c r="G27" s="76" t="s">
        <v>66</v>
      </c>
      <c r="H27" s="85"/>
      <c r="I27" s="107">
        <f>SUM(I29:I30)</f>
        <v>11726244704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1317792970</v>
      </c>
      <c r="E29" s="14"/>
      <c r="F29" s="15">
        <v>2701</v>
      </c>
      <c r="G29" s="15" t="s">
        <v>69</v>
      </c>
      <c r="H29" s="57"/>
      <c r="I29" s="58">
        <v>11726244704</v>
      </c>
    </row>
    <row r="30" spans="1:9" s="60" customFormat="1" ht="20.25" x14ac:dyDescent="0.3">
      <c r="A30" s="15">
        <v>1909</v>
      </c>
      <c r="B30" s="15" t="s">
        <v>126</v>
      </c>
      <c r="C30" s="62"/>
      <c r="D30" s="13">
        <v>229136737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3169640431.6799998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3169640431.6799998</v>
      </c>
    </row>
    <row r="35" spans="1:9" ht="27" customHeight="1" x14ac:dyDescent="0.3">
      <c r="A35" s="15">
        <v>1986</v>
      </c>
      <c r="B35" s="15" t="s">
        <v>134</v>
      </c>
      <c r="C35" s="57"/>
      <c r="D35" s="13">
        <v>631732197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>
        <v>1915</v>
      </c>
      <c r="B37" s="15" t="s">
        <v>67</v>
      </c>
      <c r="C37" s="57"/>
      <c r="D37" s="13"/>
      <c r="E37" s="74"/>
      <c r="F37" s="60"/>
      <c r="G37" s="22" t="s">
        <v>76</v>
      </c>
      <c r="H37" s="63"/>
      <c r="I37" s="103">
        <f>I39</f>
        <v>5173056573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55409595515.779999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5173056573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51862515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5173056573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139542553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29696154092.68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54153438260.279999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35296113363.480003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5530336020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-40653016293.93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260015180</v>
      </c>
      <c r="E53" s="14"/>
      <c r="F53" s="15">
        <v>3110</v>
      </c>
      <c r="G53" s="15" t="s">
        <v>92</v>
      </c>
      <c r="H53" s="57"/>
      <c r="I53" s="58">
        <f>+'RESULTADOS '!D72</f>
        <v>2694345742.1400003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35296113363.480003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7775460373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21979212178.619999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3433241649.5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15693448004.860001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9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104</v>
      </c>
      <c r="C66" s="57"/>
      <c r="D66" s="14">
        <v>-56710353557.660004</v>
      </c>
      <c r="E66" s="72"/>
    </row>
    <row r="67" spans="1:9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1204294740.5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9" ht="27" customHeight="1" x14ac:dyDescent="0.35">
      <c r="A72" s="15">
        <v>1975</v>
      </c>
      <c r="B72" s="17" t="s">
        <v>107</v>
      </c>
      <c r="C72" s="57"/>
      <c r="D72" s="13">
        <v>-2171348338.6999998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108</v>
      </c>
      <c r="C75" s="63"/>
      <c r="D75" s="93">
        <f>D38+D11</f>
        <v>64992267455.779999</v>
      </c>
      <c r="E75" s="14"/>
      <c r="G75" s="22" t="s">
        <v>109</v>
      </c>
      <c r="H75" s="63"/>
      <c r="I75" s="111">
        <f>+I44+I55</f>
        <v>64992267456.160004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4660479803</v>
      </c>
    </row>
    <row r="80" spans="1:9" ht="27" customHeight="1" x14ac:dyDescent="0.35">
      <c r="A80" s="27">
        <v>83</v>
      </c>
      <c r="B80" s="27" t="s">
        <v>114</v>
      </c>
      <c r="C80" s="115"/>
      <c r="D80" s="116">
        <v>1398017696.75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-1679312222.75</v>
      </c>
      <c r="E81" s="14"/>
      <c r="F81" s="27">
        <v>99</v>
      </c>
      <c r="G81" s="27" t="s">
        <v>117</v>
      </c>
      <c r="H81" s="115"/>
      <c r="I81" s="117">
        <f>-I79</f>
        <v>-4660479803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9"/>
      <c r="E84" s="14"/>
    </row>
    <row r="85" spans="1:9" s="19" customFormat="1" ht="27" customHeight="1" x14ac:dyDescent="0.3">
      <c r="A85" s="15"/>
      <c r="B85" s="138" t="s">
        <v>130</v>
      </c>
      <c r="C85" s="57"/>
      <c r="D85" s="13"/>
      <c r="E85" s="14"/>
      <c r="G85" s="138" t="s">
        <v>130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/>
      <c r="C91" s="68"/>
      <c r="D91" s="36"/>
      <c r="F91" s="118"/>
      <c r="G91" s="118"/>
      <c r="H91" s="118"/>
      <c r="I91" s="118"/>
    </row>
    <row r="92" spans="1:9" ht="25.5" x14ac:dyDescent="0.35">
      <c r="B92" s="29" t="s">
        <v>128</v>
      </c>
    </row>
    <row r="93" spans="1:9" ht="25.5" x14ac:dyDescent="0.35">
      <c r="B93" s="29" t="s">
        <v>129</v>
      </c>
    </row>
    <row r="100" spans="4:4" ht="23.25" x14ac:dyDescent="0.35">
      <c r="D100" s="141"/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view="pageBreakPreview" zoomScale="46" zoomScaleNormal="50" zoomScaleSheetLayoutView="46" workbookViewId="0">
      <pane ySplit="8" topLeftCell="A12" activePane="bottomLeft" state="frozen"/>
      <selection activeCell="A153" sqref="A153"/>
      <selection pane="bottomLeft" activeCell="A9" sqref="A9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127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9285372854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623194588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623194588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8662178266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8662178266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6989777460.8599997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5419429421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2976492301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9112354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18424138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1763286657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652113971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903164879.86000001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856159131.34000003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47005748.520000003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667183159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667183159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0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2295595393.1400003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398750349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398750349</v>
      </c>
    </row>
    <row r="61" spans="1:4" s="71" customFormat="1" ht="27" customHeight="1" x14ac:dyDescent="0.35">
      <c r="A61" s="15">
        <v>4830</v>
      </c>
      <c r="B61" s="15" t="s">
        <v>121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398750349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2694345742.1400003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2694345742.1400003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130</v>
      </c>
      <c r="C78" s="17" t="s">
        <v>130</v>
      </c>
      <c r="D78" s="91"/>
      <c r="E78" s="14"/>
      <c r="F78" s="19"/>
    </row>
    <row r="79" spans="1:6" s="75" customFormat="1" ht="27" customHeight="1" x14ac:dyDescent="0.4">
      <c r="A79" s="122"/>
      <c r="B79" s="22" t="s">
        <v>122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123</v>
      </c>
      <c r="C80" s="27" t="s">
        <v>118</v>
      </c>
      <c r="D80" s="28"/>
    </row>
    <row r="81" spans="1:4" s="75" customFormat="1" ht="27" customHeight="1" x14ac:dyDescent="0.4">
      <c r="A81" s="122"/>
      <c r="B81" s="29"/>
      <c r="C81" s="27" t="s">
        <v>119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2024-03-21T21:08:06Z</cp:lastPrinted>
  <dcterms:created xsi:type="dcterms:W3CDTF">2021-08-26T15:57:19Z</dcterms:created>
  <dcterms:modified xsi:type="dcterms:W3CDTF">2024-03-21T21:08:18Z</dcterms:modified>
</cp:coreProperties>
</file>