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FEB 2024\"/>
    </mc:Choice>
  </mc:AlternateContent>
  <xr:revisionPtr revIDLastSave="0" documentId="13_ncr:1_{03699D90-D595-4A5D-8A15-9EA5EF72E00F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'!$A$1:$F$86</definedName>
    <definedName name="_xlnm.Print_Area" localSheetId="0">'SITUACION FINANCIERA'!$A$1:$I$93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2" l="1"/>
  <c r="I55" i="2"/>
  <c r="I75" i="2" s="1"/>
  <c r="D17" i="2" l="1"/>
  <c r="D40" i="2" l="1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 s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l="1"/>
</calcChain>
</file>

<file path=xl/sharedStrings.xml><?xml version="1.0" encoding="utf-8"?>
<sst xmlns="http://schemas.openxmlformats.org/spreadsheetml/2006/main" count="156" uniqueCount="135">
  <si>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</si>
  <si>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</si>
  <si>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</si>
  <si>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</si>
  <si>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</si>
  <si>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</si>
  <si>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</si>
  <si>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</si>
  <si>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</si>
  <si>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</si>
  <si>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</si>
  <si>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</si>
  <si>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</si>
  <si>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</si>
  <si>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</si>
  <si>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</si>
  <si>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</si>
  <si>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</si>
  <si>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</si>
  <si>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</si>
  <si>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</si>
  <si>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</si>
  <si>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</si>
  <si>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</si>
  <si>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</si>
  <si>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</si>
  <si>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</si>
  <si>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</si>
  <si>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</si>
  <si>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</si>
  <si>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</si>
  <si>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</si>
  <si>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</si>
  <si>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</si>
  <si>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</si>
  <si>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</si>
  <si>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</si>
  <si>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</si>
  <si>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</si>
  <si>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</si>
  <si>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</si>
  <si>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</si>
  <si>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</si>
  <si>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</si>
  <si>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</si>
  <si>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</si>
  <si>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</si>
  <si>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</si>
  <si>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</si>
  <si>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</si>
  <si>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</si>
  <si>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</si>
  <si>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</si>
  <si>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</si>
  <si>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</si>
  <si>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</si>
  <si>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</si>
  <si>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</si>
  <si>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</si>
  <si>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</si>
  <si>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</si>
  <si>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</si>
  <si>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</si>
  <si>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</si>
  <si>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</si>
  <si>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</si>
  <si>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</si>
  <si>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</si>
  <si>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</si>
  <si>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</si>
  <si>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</si>
  <si>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</si>
  <si>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</si>
  <si>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</si>
  <si>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</si>
  <si>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</si>
  <si>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</si>
  <si>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</si>
  <si>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</si>
  <si>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</si>
  <si>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</si>
  <si>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</si>
  <si>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</si>
  <si>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</si>
  <si>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</si>
  <si>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</si>
  <si>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</si>
  <si>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</si>
  <si>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</si>
  <si>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</si>
  <si>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</si>
  <si>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</si>
  <si>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</si>
  <si>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</si>
  <si>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</si>
  <si>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</si>
  <si>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</si>
  <si>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</si>
  <si>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</si>
  <si>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</si>
  <si>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</si>
  <si>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</si>
  <si>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</si>
  <si>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</si>
  <si>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</si>
  <si>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</si>
  <si>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</si>
  <si>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</si>
  <si>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</si>
  <si>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</si>
  <si>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</si>
  <si>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</si>
  <si>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</si>
  <si>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</si>
  <si>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</si>
  <si>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</si>
  <si>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</si>
  <si>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</si>
  <si>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</si>
  <si>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</si>
  <si>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</si>
  <si>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</si>
  <si>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</si>
  <si>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</si>
  <si>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</si>
  <si>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</si>
  <si>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</si>
  <si>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A 29 DE  FEBRERO DE 2024</t>
  </si>
  <si>
    <t>DEL 01 DE ENERO AL 29 DE FEBRERO DE 2024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</si>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</sst>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view="pageBreakPreview" topLeftCell="A64" zoomScale="60" zoomScaleNormal="50" workbookViewId="0">
      <selection activeCell="E80" sqref="E80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127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9141369272</v>
      </c>
      <c r="E11" s="73"/>
      <c r="F11" s="22"/>
      <c r="G11" s="22" t="s">
        <v>46</v>
      </c>
      <c r="H11" s="22"/>
      <c r="I11" s="103">
        <f>I13+I22+I27+I31</f>
        <v>21611090786.68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416656505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377951835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38704670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483429258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64645644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9335942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409447672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6783658239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8657940014</v>
      </c>
      <c r="E24" s="14"/>
      <c r="F24" s="15">
        <v>2511</v>
      </c>
      <c r="G24" s="15" t="s">
        <v>61</v>
      </c>
      <c r="H24" s="57"/>
      <c r="I24" s="58">
        <v>6783658239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92433617</v>
      </c>
      <c r="E27" s="14"/>
      <c r="F27" s="76">
        <v>27</v>
      </c>
      <c r="G27" s="76" t="s">
        <v>66</v>
      </c>
      <c r="H27" s="85"/>
      <c r="I27" s="107">
        <f>SUM(I29:I30)</f>
        <v>10969468300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1317792970</v>
      </c>
      <c r="E29" s="14"/>
      <c r="F29" s="15">
        <v>2701</v>
      </c>
      <c r="G29" s="15" t="s">
        <v>69</v>
      </c>
      <c r="H29" s="57"/>
      <c r="I29" s="58">
        <v>10969468300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229136737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3441307742.6799998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3441307742.6799998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169599872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>
        <v>1915</v>
      </c>
      <c r="B37" s="15" t="s">
        <v>67</v>
      </c>
      <c r="C37" s="57"/>
      <c r="D37" s="13"/>
      <c r="E37" s="74"/>
      <c r="F37" s="60"/>
      <c r="G37" s="22" t="s">
        <v>76</v>
      </c>
      <c r="H37" s="63"/>
      <c r="I37" s="103">
        <f>I39</f>
        <v>5168736013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54583802321.040001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5168736013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56381843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5168736013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144061881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26779826799.68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53370131486.050003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36945344793.740005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5530336020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-40653016293.93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257458396</v>
      </c>
      <c r="E53" s="14"/>
      <c r="F53" s="15">
        <v>3110</v>
      </c>
      <c r="G53" s="15" t="s">
        <v>92</v>
      </c>
      <c r="H53" s="57"/>
      <c r="I53" s="58">
        <f>+'RESULTADOS '!D72</f>
        <v>4343577172.4000015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36945344793.740005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7775460373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21984653580.619999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3485127320.5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15711965565.860001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-57566948181.889999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1157288991.9899998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-2218354087.21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63725171593.040001</v>
      </c>
      <c r="E75" s="14"/>
      <c r="G75" s="22" t="s">
        <v>109</v>
      </c>
      <c r="H75" s="63"/>
      <c r="I75" s="111">
        <f>+I44+I55</f>
        <v>63725171593.420006</v>
      </c>
      <c r="J75" s="141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4660479803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1398017696.75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-1679312222.75</v>
      </c>
      <c r="E81" s="14"/>
      <c r="F81" s="27">
        <v>99</v>
      </c>
      <c r="G81" s="27" t="s">
        <v>117</v>
      </c>
      <c r="H81" s="115"/>
      <c r="I81" s="117">
        <f>-I79</f>
        <v>-4660479803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9"/>
      <c r="E84" s="14"/>
    </row>
    <row r="85" spans="1:9" s="19" customFormat="1" ht="27" customHeight="1" x14ac:dyDescent="0.3">
      <c r="A85" s="15"/>
      <c r="B85" s="138" t="s">
        <v>129</v>
      </c>
      <c r="C85" s="57"/>
      <c r="D85" s="13"/>
      <c r="E85" s="14"/>
      <c r="G85" s="138" t="s">
        <v>129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130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131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tabSelected="1" view="pageBreakPreview" zoomScale="46" zoomScaleNormal="50" zoomScaleSheetLayoutView="46" workbookViewId="0">
      <pane ySplit="8" topLeftCell="A42" activePane="bottomLeft" state="frozen"/>
      <selection activeCell="A153" sqref="A153"/>
      <selection pane="bottomLeft" activeCell="B65" sqref="B65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128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23146884618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1041981283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1041981283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22104903335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22104903335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19292545119.599998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16091467815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6894787943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16471911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1552723870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214904900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3748171210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54962560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3609445421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1806765252.5999999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1712753755.5699999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94011497.030000001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1393330224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1393330224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981828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981827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3854339498.4000015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489237674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489237674</v>
      </c>
    </row>
    <row r="61" spans="1:4" s="71" customFormat="1" ht="27" customHeight="1" x14ac:dyDescent="0.35">
      <c r="A61" s="15">
        <v>4830</v>
      </c>
      <c r="B61" s="15" t="s">
        <v>121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489237674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4343577172.4000015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4343577172.4000015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129</v>
      </c>
      <c r="C78" s="17" t="s">
        <v>129</v>
      </c>
      <c r="D78" s="91"/>
      <c r="E78" s="14"/>
      <c r="F78" s="19"/>
    </row>
    <row r="79" spans="1:6" s="75" customFormat="1" ht="27" customHeight="1" x14ac:dyDescent="0.4">
      <c r="A79" s="122"/>
      <c r="B79" s="22" t="s">
        <v>122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123</v>
      </c>
      <c r="C80" s="27" t="s">
        <v>118</v>
      </c>
      <c r="D80" s="28"/>
    </row>
    <row r="81" spans="1:4" s="75" customFormat="1" ht="27" customHeight="1" x14ac:dyDescent="0.4">
      <c r="A81" s="122"/>
      <c r="B81" s="29"/>
      <c r="C81" s="27" t="s">
        <v>119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132</v>
      </c>
      <c r="C84" s="30"/>
      <c r="D84" s="31"/>
    </row>
    <row r="85" spans="1:4" s="75" customFormat="1" ht="27" customHeight="1" x14ac:dyDescent="0.4">
      <c r="A85" s="122"/>
      <c r="B85" s="29" t="s">
        <v>133</v>
      </c>
      <c r="C85" s="30"/>
      <c r="D85" s="31"/>
    </row>
    <row r="86" spans="1:4" s="75" customFormat="1" ht="27" customHeight="1" x14ac:dyDescent="0.4">
      <c r="B86" s="29" t="s">
        <v>134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2024-04-08T23:20:55Z</cp:lastPrinted>
  <dcterms:created xsi:type="dcterms:W3CDTF">2021-08-26T15:57:19Z</dcterms:created>
  <dcterms:modified xsi:type="dcterms:W3CDTF">2024-04-08T23:21:06Z</dcterms:modified>
</cp:coreProperties>
</file>