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3\BALANCES 2023\BALANCE MAYO 2023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D17" i="2" l="1"/>
  <c r="D40" i="2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<sst xmlns="http://schemas.openxmlformats.org/spreadsheetml/2006/main" count="156" uniqueCount="134">
  <si>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</si>
  <si>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</si>
  <si>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</si>
  <si>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</si>
  <si>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</si>
  <si>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</si>
  <si>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</si>
  <si>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</si>
  <si>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</si>
  <si>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</si>
  <si>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</si>
  <si>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</si>
  <si>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</si>
  <si>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</si>
  <si>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</si>
  <si>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</si>
  <si>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</si>
  <si>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</si>
  <si>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</si>
  <si>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</si>
  <si>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</si>
  <si>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</si>
  <si>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</si>
  <si>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</si>
  <si>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</si>
  <si>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</si>
  <si>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</si>
  <si>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</si>
  <si>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</si>
  <si>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</si>
  <si>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</si>
  <si>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</si>
  <si>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</si>
  <si>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</si>
  <si>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</si>
  <si>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</si>
  <si>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</si>
  <si>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</si>
  <si>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</si>
  <si>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</si>
  <si>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</si>
  <si>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</si>
  <si>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</si>
  <si>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</si>
  <si>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</si>
  <si>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</si>
  <si>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</si>
  <si>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</si>
  <si>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</si>
  <si>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</si>
  <si>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</si>
  <si>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</si>
  <si>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</si>
  <si>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</si>
  <si>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</si>
  <si>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</si>
  <si>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</si>
  <si>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</si>
  <si>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</si>
  <si>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</si>
  <si>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</si>
  <si>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</si>
  <si>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</si>
  <si>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</si>
  <si>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</si>
  <si>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</si>
  <si>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</si>
  <si>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</si>
  <si>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</si>
  <si>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</si>
  <si>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</si>
  <si>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</si>
  <si>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</si>
  <si>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</si>
  <si>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</si>
  <si>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</si>
  <si>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</si>
  <si>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</si>
  <si>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</si>
  <si>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</si>
  <si>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</si>
  <si>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</si>
  <si>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</si>
  <si>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</si>
  <si>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</si>
  <si>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</si>
  <si>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</si>
  <si>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</si>
  <si>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</si>
  <si>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</si>
  <si>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</si>
  <si>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</si>
  <si>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</si>
  <si>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</si>
  <si>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</si>
  <si>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</si>
  <si>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</si>
  <si>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</si>
  <si>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</si>
  <si>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</si>
  <si>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</si>
  <si>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</si>
  <si>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</si>
  <si>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</si>
  <si>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</si>
  <si>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</si>
  <si>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</si>
  <si>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</si>
  <si>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</si>
  <si>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</si>
  <si>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</si>
  <si>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</si>
  <si>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</si>
  <si>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</si>
  <si>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</si>
  <si>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</si>
  <si>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</si>
  <si>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</si>
  <si>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</si>
  <si>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</si>
  <si>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</si>
  <si>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</si>
  <si>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</si>
  <si>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</si>
  <si>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DEL 01 DE ENERO AL 31 DE MAYO DE 2023</t>
  </si>
  <si>
    <t>A 31 DE  MAYO DE 2023</t>
  </si>
  <si>
    <t>PAULA XIMENA HENAO ESCOBAR</t>
  </si>
  <si>
    <t>Directora ( E ) UAE Cuerpo Oficial de Bomberos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</si>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</sst>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BreakPreview" zoomScale="60" zoomScaleNormal="50" workbookViewId="0">
      <selection activeCell="B31" sqref="B3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125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14981974344</v>
      </c>
      <c r="E11" s="73"/>
      <c r="F11" s="22"/>
      <c r="G11" s="22" t="s">
        <v>46</v>
      </c>
      <c r="H11" s="22"/>
      <c r="I11" s="103">
        <f>I13+I22+I27+I31</f>
        <v>22963527502.68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1920399311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1920399291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548198769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122</v>
      </c>
      <c r="C19" s="57"/>
      <c r="D19" s="14">
        <v>246331260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301867509</v>
      </c>
      <c r="E20" s="74"/>
      <c r="F20" s="15">
        <v>2490</v>
      </c>
      <c r="G20" s="15" t="s">
        <v>57</v>
      </c>
      <c r="H20" s="57"/>
      <c r="I20" s="58">
        <v>20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8499265604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14433775575</v>
      </c>
      <c r="E24" s="14"/>
      <c r="F24" s="15">
        <v>2511</v>
      </c>
      <c r="G24" s="15" t="s">
        <v>61</v>
      </c>
      <c r="H24" s="57"/>
      <c r="I24" s="58">
        <v>8499265604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256015350</v>
      </c>
      <c r="E27" s="14"/>
      <c r="F27" s="76">
        <v>27</v>
      </c>
      <c r="G27" s="76" t="s">
        <v>66</v>
      </c>
      <c r="H27" s="85"/>
      <c r="I27" s="107">
        <f>SUM(I29:I30)</f>
        <v>9346845414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12394818553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9346845414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1782941672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3197017173.6799998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3197017173.6799998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4944334699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58822793449.660004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4944334699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124535718.77999999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4944334699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123183596.89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75387356.620000005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27907862201.68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57788450731.940002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45896905592.729996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11886279116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-36277305338.910004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417621741</v>
      </c>
      <c r="E53" s="14"/>
      <c r="F53" s="15">
        <v>3110</v>
      </c>
      <c r="G53" s="15" t="s">
        <v>94</v>
      </c>
      <c r="H53" s="57"/>
      <c r="I53" s="58">
        <f>+'RESULTADOS '!D72</f>
        <v>8919427015.6400032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445225233.95999998</v>
      </c>
      <c r="E55" s="14"/>
      <c r="F55" s="8"/>
      <c r="G55" s="22" t="s">
        <v>97</v>
      </c>
      <c r="H55" s="63"/>
      <c r="I55" s="111">
        <f>+I49</f>
        <v>45896905592.729996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21839416567.619999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3154060964.5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15567924032.860001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1357752414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-51930973422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909806998.93999982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2800788216.1999998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-1890981217.26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73804767793.660004</v>
      </c>
      <c r="E75" s="14"/>
      <c r="G75" s="22" t="s">
        <v>111</v>
      </c>
      <c r="H75" s="63"/>
      <c r="I75" s="111">
        <f>+I44+I55</f>
        <v>73804767794.410004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9313582144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957923021.27999997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-1014885953.28</v>
      </c>
      <c r="E81" s="14"/>
      <c r="F81" s="27">
        <v>99</v>
      </c>
      <c r="G81" s="27" t="s">
        <v>119</v>
      </c>
      <c r="H81" s="115"/>
      <c r="I81" s="117">
        <f>-I79</f>
        <v>-9313582144</v>
      </c>
    </row>
    <row r="82" spans="1:9" ht="14.25" customHeight="1" x14ac:dyDescent="0.3">
      <c r="E82" s="14"/>
    </row>
    <row r="83" spans="1:9" ht="13.5" customHeight="1" x14ac:dyDescent="0.3">
      <c r="E83" s="14"/>
    </row>
    <row r="84" spans="1:9" s="60" customFormat="1" ht="6.75" customHeight="1" x14ac:dyDescent="0.3">
      <c r="D84" s="140"/>
      <c r="E84" s="14"/>
    </row>
    <row r="85" spans="1:9" s="19" customFormat="1" ht="27" customHeight="1" x14ac:dyDescent="0.3">
      <c r="A85" s="15"/>
      <c r="B85" s="138" t="s">
        <v>128</v>
      </c>
      <c r="C85" s="57"/>
      <c r="D85" s="13"/>
      <c r="E85" s="14"/>
      <c r="G85" s="139" t="s">
        <v>128</v>
      </c>
    </row>
    <row r="86" spans="1:9" ht="27" customHeight="1" x14ac:dyDescent="0.4">
      <c r="A86" s="66"/>
      <c r="B86" s="119" t="s">
        <v>126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127</v>
      </c>
      <c r="C87" s="121"/>
      <c r="D87" s="116"/>
      <c r="F87" s="118"/>
      <c r="G87" s="118" t="s">
        <v>120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121</v>
      </c>
      <c r="H88" s="118"/>
      <c r="I88" s="118"/>
    </row>
    <row r="89" spans="1:9" ht="21" customHeight="1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13.5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129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130</v>
      </c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view="pageBreakPreview" zoomScale="46" zoomScaleNormal="50" zoomScaleSheetLayoutView="46" workbookViewId="0">
      <pane ySplit="8" topLeftCell="A66" activePane="bottomLeft" state="frozen"/>
      <selection activeCell="A153" sqref="A153"/>
      <selection pane="bottomLeft" activeCell="B92" sqref="B92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124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66420920532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2642946199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2642946199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63777974333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63777974333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57812122657.559998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45767927918.540001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16031387879.540001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6175277353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745123800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7309524330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942338038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14564276518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8141441382.8899994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4339212819.4399996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207715791.44999999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3594512772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3891848059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3891848059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10905297.129999999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2988494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7916803.1299999999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8608797874.4400024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310629141.19999999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310629141.19999999</v>
      </c>
    </row>
    <row r="61" spans="1:4" s="71" customFormat="1" ht="27" customHeight="1" x14ac:dyDescent="0.35">
      <c r="A61" s="15">
        <v>4830</v>
      </c>
      <c r="B61" s="15" t="s">
        <v>123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310629141.19999999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8919427015.6400032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8919427015.6400032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91"/>
      <c r="E78" s="14"/>
      <c r="F78" s="19"/>
    </row>
    <row r="79" spans="1:6" s="75" customFormat="1" ht="27" customHeight="1" x14ac:dyDescent="0.4">
      <c r="A79" s="122"/>
      <c r="B79" s="22" t="s">
        <v>126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127</v>
      </c>
      <c r="C80" s="27" t="s">
        <v>120</v>
      </c>
      <c r="D80" s="28"/>
    </row>
    <row r="81" spans="1:4" s="75" customFormat="1" ht="27" customHeight="1" x14ac:dyDescent="0.4">
      <c r="A81" s="122"/>
      <c r="B81" s="29"/>
      <c r="C81" s="27" t="s">
        <v>121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2023-07-04T19:45:58Z</cp:lastPrinted>
  <dcterms:created xsi:type="dcterms:W3CDTF">2021-08-26T15:57:19Z</dcterms:created>
  <dcterms:modified xsi:type="dcterms:W3CDTF">2023-07-04T19:46:13Z</dcterms:modified>
</cp:coreProperties>
</file>