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BACKUP\BACKUP\2024\BALANCES 2024\BALANCE MAY 2024\"/>
    </mc:Choice>
  </mc:AlternateContent>
  <xr:revisionPtr revIDLastSave="0" documentId="13_ncr:1_{020BCD7B-7F57-4F19-9BB2-650521715A1A}" xr6:coauthVersionLast="36" xr6:coauthVersionMax="36" xr10:uidLastSave="{00000000-0000-0000-0000-000000000000}"/>
  <bookViews>
    <workbookView xWindow="0" yWindow="0" windowWidth="28800" windowHeight="12300" activeTab="1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'!$A$1:$F$88</definedName>
    <definedName name="_xlnm.Print_Area" localSheetId="0">'SITUACION FINANCIERA'!$A$1:$I$92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64" i="1"/>
  <c r="D67" i="1" s="1"/>
  <c r="D52" i="1"/>
  <c r="D47" i="1"/>
  <c r="D20" i="1"/>
  <c r="D16" i="1"/>
  <c r="D12" i="1"/>
  <c r="D28" i="1"/>
  <c r="D39" i="1"/>
  <c r="D24" i="2"/>
  <c r="D69" i="2"/>
  <c r="D10" i="1" l="1"/>
  <c r="D11" i="2"/>
  <c r="D26" i="1"/>
  <c r="I11" i="2"/>
  <c r="I44" i="2" s="1"/>
  <c r="D38" i="2"/>
  <c r="D75" i="2" l="1"/>
  <c r="D57" i="1"/>
  <c r="D70" i="1" l="1"/>
  <c r="D73" i="1" s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<sst xmlns="http://schemas.openxmlformats.org/spreadsheetml/2006/main" count="156" uniqueCount="136">
  <si>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</si>
  <si>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</si>
  <si>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</si>
  <si>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</si>
  <si>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</si>
  <si>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</si>
  <si>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</si>
  <si>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</si>
  <si>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</si>
  <si>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</si>
  <si>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</si>
  <si>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</si>
  <si>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</si>
  <si>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</si>
  <si>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</si>
  <si>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</si>
  <si>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</si>
  <si>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</si>
  <si>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</si>
  <si>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</si>
  <si>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</si>
  <si>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</si>
  <si>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</si>
  <si>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</si>
  <si>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</si>
  <si>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</si>
  <si>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</si>
  <si>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</si>
  <si>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</si>
  <si>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</si>
  <si>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</si>
  <si>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</si>
  <si>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</si>
  <si>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</si>
  <si>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</si>
  <si>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</si>
  <si>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</si>
  <si>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</si>
  <si>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</si>
  <si>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</si>
  <si>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</si>
  <si>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</si>
  <si>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</si>
  <si>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</si>
  <si>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</si>
  <si>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</si>
  <si>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</si>
  <si>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</si>
  <si>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</si>
  <si>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</si>
  <si>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</si>
  <si>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</si>
  <si>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</si>
  <si>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</si>
  <si>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</si>
  <si>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</si>
  <si>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</si>
  <si>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</si>
  <si>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</si>
  <si>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</si>
  <si>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</si>
  <si>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</si>
  <si>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</si>
  <si>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</si>
  <si>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</si>
  <si>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</si>
  <si>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</si>
  <si>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</si>
  <si>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</si>
  <si>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</si>
  <si>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</si>
  <si>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</si>
  <si>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</si>
  <si>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</si>
  <si>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</si>
  <si>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</si>
  <si>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</si>
  <si>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</si>
  <si>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</si>
  <si>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</si>
  <si>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</si>
  <si>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</si>
  <si>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</si>
  <si>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</si>
  <si>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</si>
  <si>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</si>
  <si>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</si>
  <si>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</si>
  <si>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</si>
  <si>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</si>
  <si>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</si>
  <si>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</si>
  <si>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</si>
  <si>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</si>
  <si>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</si>
  <si>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</si>
  <si>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</si>
  <si>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</si>
  <si>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</si>
  <si>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</si>
  <si>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</si>
  <si>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</si>
  <si>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</si>
  <si>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</si>
  <si>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</si>
  <si>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</si>
  <si>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</si>
  <si>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</si>
  <si>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</si>
  <si>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</si>
  <si>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</si>
  <si>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</si>
  <si>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</si>
  <si>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</si>
  <si>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</si>
  <si>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</si>
  <si>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</si>
  <si>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</si>
  <si>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</si>
  <si>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</si>
  <si>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</si>
  <si>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</si>
  <si>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</si>
  <si>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UAE Cuerpo Oficial de Bomberos</t>
  </si>
  <si>
    <t>SENTENCIAS  LAUDOS Y CONCILIACIONES EXTRAJUDICIALES A FAVOR</t>
  </si>
  <si>
    <t>DEPÓSITOS ENTREGADOS EN GARANTÍA</t>
  </si>
  <si>
    <t>SEGUROS CON COBERTURA MAYOR A 12 MESES</t>
  </si>
  <si>
    <t>FINANCIEROS</t>
  </si>
  <si>
    <t>A MAYO DE 2024</t>
  </si>
  <si>
    <t>DEL 01 DE ENERO AL 31 DE MAYO DE 2024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</si>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</sst>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view="pageBreakPreview" topLeftCell="A76" zoomScale="60" zoomScaleNormal="50" workbookViewId="0">
      <selection activeCell="F89" sqref="F89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128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12240367530</v>
      </c>
      <c r="E11" s="73"/>
      <c r="F11" s="22"/>
      <c r="G11" s="22" t="s">
        <v>46</v>
      </c>
      <c r="H11" s="22"/>
      <c r="I11" s="103">
        <f>I13+I22+I27+I31</f>
        <v>28086975366.68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507756521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464784348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42972173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632637299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64645644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124</v>
      </c>
      <c r="C20" s="57"/>
      <c r="D20" s="14">
        <v>9407950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558583705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11407741482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11607730231</v>
      </c>
      <c r="E24" s="14"/>
      <c r="F24" s="15">
        <v>2511</v>
      </c>
      <c r="G24" s="15" t="s">
        <v>61</v>
      </c>
      <c r="H24" s="57"/>
      <c r="I24" s="58">
        <v>11407741482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54234713</v>
      </c>
      <c r="E27" s="14"/>
      <c r="F27" s="76">
        <v>27</v>
      </c>
      <c r="G27" s="76" t="s">
        <v>66</v>
      </c>
      <c r="H27" s="85"/>
      <c r="I27" s="107">
        <f>SUM(I29:I30)</f>
        <v>12555709209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6848976818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80142050</v>
      </c>
      <c r="E29" s="14"/>
      <c r="F29" s="15">
        <v>2701</v>
      </c>
      <c r="G29" s="15" t="s">
        <v>69</v>
      </c>
      <c r="H29" s="57"/>
      <c r="I29" s="58">
        <v>12555709209</v>
      </c>
    </row>
    <row r="30" spans="1:9" s="60" customFormat="1" ht="20.25" x14ac:dyDescent="0.3">
      <c r="A30" s="15">
        <v>1909</v>
      </c>
      <c r="B30" s="15" t="s">
        <v>125</v>
      </c>
      <c r="C30" s="62"/>
      <c r="D30" s="13">
        <v>235737903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3615768154.6799998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3615768154.6799998</v>
      </c>
    </row>
    <row r="35" spans="1:9" ht="27" customHeight="1" x14ac:dyDescent="0.3">
      <c r="A35" s="15">
        <v>1986</v>
      </c>
      <c r="B35" s="15" t="s">
        <v>126</v>
      </c>
      <c r="C35" s="57"/>
      <c r="D35" s="13">
        <v>4388638747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5278736013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54956239306.550003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5278736013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58287190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5278736013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145967228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-87680038</v>
      </c>
      <c r="E44" s="14"/>
      <c r="F44" s="64"/>
      <c r="G44" s="22" t="s">
        <v>79</v>
      </c>
      <c r="H44" s="63"/>
      <c r="I44" s="111">
        <f>+I11+I37</f>
        <v>33365711379.68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53881680370.120003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33830895457.250008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8566530281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-40653894095.93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226960275</v>
      </c>
      <c r="E53" s="14"/>
      <c r="F53" s="15">
        <v>3110</v>
      </c>
      <c r="G53" s="15" t="s">
        <v>92</v>
      </c>
      <c r="H53" s="57"/>
      <c r="I53" s="58">
        <f>+'RESULTADOS '!D73</f>
        <v>1230005637.9100037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350765930.95999998</v>
      </c>
      <c r="E55" s="14"/>
      <c r="F55" s="8"/>
      <c r="G55" s="22" t="s">
        <v>95</v>
      </c>
      <c r="H55" s="63"/>
      <c r="I55" s="111">
        <f>+I49</f>
        <v>33830895457.250008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7775460373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22056981754.619999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150509574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3485127320.5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15711965565.860001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55312480727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1365411375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-60138433511.82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-1096329295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1016271746.4299998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-2359371332.77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67196606836.550003</v>
      </c>
      <c r="E75" s="14"/>
      <c r="G75" s="22" t="s">
        <v>109</v>
      </c>
      <c r="H75" s="63"/>
      <c r="I75" s="111">
        <f>+I44+I55</f>
        <v>67196606836.930008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281294526</v>
      </c>
      <c r="E79" s="14"/>
      <c r="F79" s="27">
        <v>91</v>
      </c>
      <c r="G79" s="27" t="s">
        <v>113</v>
      </c>
      <c r="H79" s="115"/>
      <c r="I79" s="117">
        <v>4962602642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1398017696.75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-1679312222.75</v>
      </c>
      <c r="E81" s="14"/>
      <c r="F81" s="27">
        <v>99</v>
      </c>
      <c r="G81" s="27" t="s">
        <v>117</v>
      </c>
      <c r="H81" s="115"/>
      <c r="I81" s="117">
        <f>-I79</f>
        <v>-4962602642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130</v>
      </c>
      <c r="C85" s="57"/>
      <c r="D85" s="13"/>
      <c r="E85" s="14"/>
      <c r="G85" s="137" t="s">
        <v>130</v>
      </c>
    </row>
    <row r="86" spans="1:9" ht="27" customHeight="1" x14ac:dyDescent="0.4">
      <c r="A86" s="66"/>
      <c r="B86" s="119" t="s">
        <v>122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123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131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132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9" orientation="landscape" horizontalDpi="1200" verticalDpi="1200" r:id="rId1"/>
  <rowBreaks count="1" manualBreakCount="1">
    <brk id="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tabSelected="1" view="pageBreakPreview" zoomScale="46" zoomScaleNormal="50" zoomScaleSheetLayoutView="46" workbookViewId="0">
      <pane ySplit="8" topLeftCell="A63" activePane="bottomLeft" state="frozen"/>
      <selection activeCell="A153" sqref="A153"/>
      <selection pane="bottomLeft" activeCell="O81" sqref="O81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129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66141756151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4821447449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4821447449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13627173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13627173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61306681529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61306681529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65725067579.089996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51984156914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18687365335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37590521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6471265841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894329500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10024128724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168251310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15701225683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8324199640.0900002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4284239085.5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235028742.59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3804931812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5415502055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5415502055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1208970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1208969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1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416688571.91000366</v>
      </c>
    </row>
    <row r="58" spans="1:4" s="71" customFormat="1" ht="33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76">
        <v>48</v>
      </c>
      <c r="B59" s="76" t="s">
        <v>34</v>
      </c>
      <c r="C59" s="23"/>
      <c r="D59" s="89">
        <f>+D60+D62+D61</f>
        <v>813317066</v>
      </c>
    </row>
    <row r="60" spans="1:4" s="71" customFormat="1" ht="27" customHeight="1" x14ac:dyDescent="0.35">
      <c r="A60" s="15">
        <v>4802</v>
      </c>
      <c r="B60" s="15" t="s">
        <v>127</v>
      </c>
      <c r="C60" s="85"/>
      <c r="D60" s="13">
        <v>4034168</v>
      </c>
    </row>
    <row r="61" spans="1:4" s="71" customFormat="1" ht="27" customHeight="1" x14ac:dyDescent="0.35">
      <c r="A61" s="15" t="s">
        <v>35</v>
      </c>
      <c r="B61" s="15" t="s">
        <v>36</v>
      </c>
      <c r="C61" s="85"/>
      <c r="D61" s="13">
        <v>809282898</v>
      </c>
    </row>
    <row r="62" spans="1:4" s="71" customFormat="1" ht="27" customHeight="1" x14ac:dyDescent="0.35">
      <c r="A62" s="15">
        <v>4830</v>
      </c>
      <c r="B62" s="15" t="s">
        <v>121</v>
      </c>
      <c r="C62" s="85"/>
      <c r="D62" s="13">
        <v>0</v>
      </c>
    </row>
    <row r="63" spans="1:4" s="71" customFormat="1" ht="27" customHeight="1" x14ac:dyDescent="0.35">
      <c r="A63" s="76"/>
      <c r="B63" s="76"/>
      <c r="C63" s="76"/>
      <c r="D63" s="94"/>
    </row>
    <row r="64" spans="1:4" s="71" customFormat="1" ht="27" customHeight="1" x14ac:dyDescent="0.35">
      <c r="A64" s="76">
        <v>58</v>
      </c>
      <c r="B64" s="76" t="s">
        <v>30</v>
      </c>
      <c r="C64" s="85"/>
      <c r="D64" s="89">
        <f>+D65</f>
        <v>0</v>
      </c>
    </row>
    <row r="65" spans="1:6" s="71" customFormat="1" ht="27" customHeight="1" x14ac:dyDescent="0.3">
      <c r="A65" s="15"/>
      <c r="B65" s="15"/>
      <c r="C65" s="15"/>
      <c r="D65" s="13">
        <v>0</v>
      </c>
    </row>
    <row r="66" spans="1:6" s="71" customFormat="1" ht="27" customHeight="1" x14ac:dyDescent="0.3">
      <c r="A66" s="19"/>
      <c r="B66" s="19"/>
      <c r="C66" s="19"/>
      <c r="D66" s="94"/>
    </row>
    <row r="67" spans="1:6" s="71" customFormat="1" ht="27" customHeight="1" thickBot="1" x14ac:dyDescent="0.45">
      <c r="A67" s="16"/>
      <c r="B67" s="22" t="s">
        <v>37</v>
      </c>
      <c r="C67" s="16"/>
      <c r="D67" s="93">
        <f>+D59-D64</f>
        <v>813317066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+D57+D67</f>
        <v>1230005637.9100037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1230005637.9100037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130</v>
      </c>
      <c r="C79" s="17" t="s">
        <v>130</v>
      </c>
      <c r="D79" s="91"/>
      <c r="E79" s="14"/>
      <c r="F79" s="19"/>
    </row>
    <row r="80" spans="1:6" s="75" customFormat="1" ht="27" customHeight="1" x14ac:dyDescent="0.4">
      <c r="A80" s="122"/>
      <c r="B80" s="22" t="s">
        <v>122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123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133</v>
      </c>
      <c r="C85" s="30"/>
      <c r="D85" s="31"/>
    </row>
    <row r="86" spans="1:4" s="75" customFormat="1" ht="27" customHeight="1" x14ac:dyDescent="0.4">
      <c r="A86" s="122"/>
      <c r="B86" s="29" t="s">
        <v>134</v>
      </c>
      <c r="C86" s="30"/>
      <c r="D86" s="31"/>
    </row>
    <row r="87" spans="1:4" s="75" customFormat="1" ht="27" customHeight="1" x14ac:dyDescent="0.4">
      <c r="B87" s="29" t="s">
        <v>135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2024-06-27T20:59:20Z</cp:lastPrinted>
  <dcterms:created xsi:type="dcterms:W3CDTF">2021-08-26T15:57:19Z</dcterms:created>
  <dcterms:modified xsi:type="dcterms:W3CDTF">2024-06-27T20:59:36Z</dcterms:modified>
</cp:coreProperties>
</file>