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NOV 2024\"/>
    </mc:Choice>
  </mc:AlternateContent>
  <xr:revisionPtr revIDLastSave="0" documentId="13_ncr:1_{BE9B70B3-C774-4F01-81EA-959077599770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D11" i="2"/>
  <c r="I11" i="2"/>
  <c r="I44" i="2" s="1"/>
  <c r="D38" i="2"/>
  <c r="D75" i="2" l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<sst xmlns="http://schemas.openxmlformats.org/spreadsheetml/2006/main" count="157" uniqueCount="137">
  <si>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</si>
  <si>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</si>
  <si>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</si>
  <si>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</si>
  <si>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</si>
  <si>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</si>
  <si>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</si>
  <si>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</si>
  <si>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</si>
  <si>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</si>
  <si>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</si>
  <si>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</si>
  <si>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</si>
  <si>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</si>
  <si>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</si>
  <si>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</si>
  <si>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</si>
  <si>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</si>
  <si>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</si>
  <si>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</si>
  <si>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</si>
  <si>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</si>
  <si>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</si>
  <si>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</si>
  <si>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</si>
  <si>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</si>
  <si>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</si>
  <si>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</si>
  <si>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</si>
  <si>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</si>
  <si>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</si>
  <si>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</si>
  <si>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</si>
  <si>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</si>
  <si>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</si>
  <si>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</si>
  <si>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</si>
  <si>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</si>
  <si>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</si>
  <si>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</si>
  <si>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</si>
  <si>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</si>
  <si>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</si>
  <si>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</si>
  <si>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</si>
  <si>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</si>
  <si>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</si>
  <si>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</si>
  <si>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</si>
  <si>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</si>
  <si>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</si>
  <si>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</si>
  <si>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</si>
  <si>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</si>
  <si>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</si>
  <si>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</si>
  <si>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</si>
  <si>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</si>
  <si>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</si>
  <si>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</si>
  <si>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</si>
  <si>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</si>
  <si>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</si>
  <si>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</si>
  <si>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</si>
  <si>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</si>
  <si>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</si>
  <si>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</si>
  <si>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</si>
  <si>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</si>
  <si>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</si>
  <si>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</si>
  <si>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</si>
  <si>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</si>
  <si>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</si>
  <si>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</si>
  <si>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</si>
  <si>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</si>
  <si>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</si>
  <si>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</si>
  <si>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</si>
  <si>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</si>
  <si>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</si>
  <si>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</si>
  <si>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</si>
  <si>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</si>
  <si>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</si>
  <si>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</si>
  <si>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</si>
  <si>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</si>
  <si>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</si>
  <si>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</si>
  <si>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</si>
  <si>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</si>
  <si>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</si>
  <si>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</si>
  <si>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</si>
  <si>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</si>
  <si>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</si>
  <si>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</si>
  <si>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</si>
  <si>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</si>
  <si>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</si>
  <si>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</si>
  <si>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</si>
  <si>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</si>
  <si>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</si>
  <si>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</si>
  <si>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</si>
  <si>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</si>
  <si>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</si>
  <si>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</si>
  <si>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</si>
  <si>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</si>
  <si>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</si>
  <si>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</si>
  <si>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</si>
  <si>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</si>
  <si>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</si>
  <si>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</si>
  <si>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</si>
  <si>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</si>
  <si>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</si>
  <si>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</si>
  <si>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</si>
  <si>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</si>
  <si>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</si>
  <si>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</si>
  <si>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</si>
  <si>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A NOVIEMBRE DE 2024</t>
  </si>
  <si>
    <t>DEL 01 DE ENERO AL 30 DE NOVIEMBRE DE 2024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</si>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</sst>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view="pageBreakPreview" zoomScale="55" zoomScaleNormal="50" zoomScaleSheetLayoutView="55" workbookViewId="0">
      <selection activeCell="C32" sqref="C3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129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9104586152</v>
      </c>
      <c r="E11" s="73"/>
      <c r="F11" s="22"/>
      <c r="G11" s="22" t="s">
        <v>46</v>
      </c>
      <c r="H11" s="22"/>
      <c r="I11" s="103">
        <f>I13+I22+I27+I31</f>
        <v>30227141106.68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228667953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228667953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497301802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22639722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15166396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459495684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12444977851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8607284350</v>
      </c>
      <c r="E24" s="14"/>
      <c r="F24" s="15">
        <v>2511</v>
      </c>
      <c r="G24" s="15" t="s">
        <v>61</v>
      </c>
      <c r="H24" s="57"/>
      <c r="I24" s="58">
        <v>12444977851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47881229</v>
      </c>
      <c r="E27" s="14"/>
      <c r="F27" s="76">
        <v>27</v>
      </c>
      <c r="G27" s="76" t="s">
        <v>66</v>
      </c>
      <c r="H27" s="85"/>
      <c r="I27" s="107">
        <f>SUM(I29:I30)</f>
        <v>15101275520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80142044</v>
      </c>
      <c r="E29" s="14"/>
      <c r="F29" s="15">
        <v>2701</v>
      </c>
      <c r="G29" s="15" t="s">
        <v>69</v>
      </c>
      <c r="H29" s="57"/>
      <c r="I29" s="58">
        <v>15101275520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4494787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2452219782.6799998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2452219782.6799998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1625789472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5260190468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49855497333.93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5260190468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55368512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5260190468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143048550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35487331574.68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49065891567.25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23472751911.630013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8007919858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-40706289716.93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278404476.88999999</v>
      </c>
      <c r="E53" s="14"/>
      <c r="F53" s="15">
        <v>3110</v>
      </c>
      <c r="G53" s="15" t="s">
        <v>92</v>
      </c>
      <c r="H53" s="57"/>
      <c r="I53" s="58">
        <f>+'RESULTADOS '!D73</f>
        <v>-9075742286.7099915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371015299.95999998</v>
      </c>
      <c r="E55" s="14"/>
      <c r="F55" s="8"/>
      <c r="G55" s="22" t="s">
        <v>95</v>
      </c>
      <c r="H55" s="63"/>
      <c r="I55" s="111">
        <f>+I49</f>
        <v>23472751911.630013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8390957298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22199467910.619999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3488226320.5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15745473779.860001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-65261895757.580002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734237254.67999983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-2641405824.52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58960083485.93</v>
      </c>
      <c r="E75" s="14"/>
      <c r="G75" s="22" t="s">
        <v>109</v>
      </c>
      <c r="H75" s="63"/>
      <c r="I75" s="111">
        <f>+I44+I55</f>
        <v>58960083486.310013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280899697</v>
      </c>
      <c r="E79" s="14"/>
      <c r="F79" s="27">
        <v>91</v>
      </c>
      <c r="G79" s="27" t="s">
        <v>113</v>
      </c>
      <c r="H79" s="115"/>
      <c r="I79" s="117">
        <v>3109009144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1458768513.4000001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-1739668210.4000001</v>
      </c>
      <c r="E81" s="14"/>
      <c r="F81" s="27">
        <v>99</v>
      </c>
      <c r="G81" s="27" t="s">
        <v>117</v>
      </c>
      <c r="H81" s="115"/>
      <c r="I81" s="117">
        <f>-I79</f>
        <v>-3109009144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132</v>
      </c>
      <c r="C91" s="68"/>
      <c r="D91" s="36"/>
      <c r="F91" s="118"/>
      <c r="G91" s="118"/>
      <c r="H91" s="118"/>
      <c r="I91" s="118"/>
    </row>
    <row r="92" spans="1:9" ht="25.5" x14ac:dyDescent="0.35">
      <c r="B92" s="29" t="s">
        <v>133</v>
      </c>
    </row>
  </sheetData>
  <pageMargins left="0.70866141732283472" right="0.51181102362204722" top="0.94488188976377963" bottom="0.94488188976377963" header="0.31496062992125984" footer="0.31496062992125984"/>
  <pageSetup scale="38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view="pageBreakPreview" zoomScale="60" zoomScaleNormal="50" workbookViewId="0">
      <pane ySplit="8" topLeftCell="A66" activePane="bottomLeft" state="frozen"/>
      <selection activeCell="A153" sqref="A153"/>
      <selection pane="bottomLeft" activeCell="J12" sqref="J12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130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133462676707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8036136314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8036136314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125426540393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125426540393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144229475197.70999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118139344215.11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42255678793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80256610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16634642590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2479541300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19547380455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1344809119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35797035348.110001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18188893519.700001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9431632812.3600006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517063234.33999997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8240197473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7878094736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7878094736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23142726.899999999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1830779</v>
      </c>
    </row>
    <row r="55" spans="1:4" s="71" customFormat="1" ht="27" customHeight="1" x14ac:dyDescent="0.3">
      <c r="A55" s="15">
        <v>5804</v>
      </c>
      <c r="B55" s="15" t="s">
        <v>128</v>
      </c>
      <c r="C55" s="15"/>
      <c r="D55" s="13">
        <v>16731547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4580400.9000000004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-10766798490.709991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1691056204</v>
      </c>
    </row>
    <row r="61" spans="1:4" s="71" customFormat="1" ht="27" customHeight="1" x14ac:dyDescent="0.35">
      <c r="A61" s="15">
        <v>4802</v>
      </c>
      <c r="B61" s="15" t="s">
        <v>127</v>
      </c>
      <c r="C61" s="85"/>
      <c r="D61" s="13">
        <v>8729391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1682326813</v>
      </c>
    </row>
    <row r="63" spans="1:4" s="71" customFormat="1" ht="27" customHeight="1" x14ac:dyDescent="0.35">
      <c r="A63" s="15">
        <v>4830</v>
      </c>
      <c r="B63" s="15" t="s">
        <v>121</v>
      </c>
      <c r="C63" s="85"/>
      <c r="D63" s="13">
        <v>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1691056204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-9075742286.7099915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-9075742286.7099915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2024-12-23T21:10:17Z</cp:lastPrinted>
  <dcterms:created xsi:type="dcterms:W3CDTF">2021-08-26T15:57:19Z</dcterms:created>
  <dcterms:modified xsi:type="dcterms:W3CDTF">2024-12-23T21:12:21Z</dcterms:modified>
</cp:coreProperties>
</file>